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510" windowHeight="9435" activeTab="0"/>
  </bookViews>
  <sheets>
    <sheet name="Accueil synthèse" sheetId="1" r:id="rId1"/>
    <sheet name="Synthèse scores" sheetId="2" r:id="rId2"/>
    <sheet name="Synthèse résultats" sheetId="3" r:id="rId3"/>
    <sheet name="Synthèse cartographie" sheetId="4" r:id="rId4"/>
    <sheet name="Copie scores" sheetId="5" r:id="rId5"/>
  </sheets>
  <externalReferences>
    <externalReference r:id="rId8"/>
  </externalReferences>
  <definedNames>
    <definedName name="RéfN1">'[1]Réf'!$A$25:$B$26</definedName>
    <definedName name="RéfN2">'[1]Réf'!$A$29:$C$32</definedName>
    <definedName name="RéfN3">'[1]Réf'!$A$38:$D$47</definedName>
  </definedNames>
  <calcPr fullCalcOnLoad="1"/>
</workbook>
</file>

<file path=xl/sharedStrings.xml><?xml version="1.0" encoding="utf-8"?>
<sst xmlns="http://schemas.openxmlformats.org/spreadsheetml/2006/main" count="123" uniqueCount="75">
  <si>
    <t>B - Étapes d'utilisation de l'outil</t>
  </si>
  <si>
    <t>Identifiez votre synthèse</t>
  </si>
  <si>
    <t>texte libre</t>
  </si>
  <si>
    <t>Votre établissement</t>
  </si>
  <si>
    <t>Typologie de votre établissement</t>
  </si>
  <si>
    <t>Intutilé de la synthèse</t>
  </si>
  <si>
    <t xml:space="preserve">Date </t>
  </si>
  <si>
    <t>Nombre d'unités</t>
  </si>
  <si>
    <t>Responsable de la synthèse</t>
  </si>
  <si>
    <t>CHU</t>
  </si>
  <si>
    <t>CH</t>
  </si>
  <si>
    <t>Ets privé, non ESPIC</t>
  </si>
  <si>
    <t>Autre</t>
  </si>
  <si>
    <t>CLCC</t>
  </si>
  <si>
    <t>Autres ESPIC</t>
  </si>
  <si>
    <t>Ets privés à but commercial</t>
  </si>
  <si>
    <t>HAD</t>
  </si>
  <si>
    <t>menu</t>
  </si>
  <si>
    <t>Votre score par thème, axe et sous-thème</t>
  </si>
  <si>
    <t>Nombre de risques</t>
  </si>
  <si>
    <t>% de maîtrise des risques</t>
  </si>
  <si>
    <t>Score réalisé</t>
  </si>
  <si>
    <t>non maîtrisés</t>
  </si>
  <si>
    <t>maîtrisés</t>
  </si>
  <si>
    <t>total</t>
  </si>
  <si>
    <t>Axe 1</t>
  </si>
  <si>
    <t>A</t>
  </si>
  <si>
    <t>B</t>
  </si>
  <si>
    <t>C</t>
  </si>
  <si>
    <t>Axe 2</t>
  </si>
  <si>
    <t>D</t>
  </si>
  <si>
    <t>E</t>
  </si>
  <si>
    <t>Axe 3</t>
  </si>
  <si>
    <t>F</t>
  </si>
  <si>
    <t>Axe 4</t>
  </si>
  <si>
    <t>G</t>
  </si>
  <si>
    <t>H</t>
  </si>
  <si>
    <t>I</t>
  </si>
  <si>
    <t>J</t>
  </si>
  <si>
    <t xml:space="preserve">Synthèse de vos résultats </t>
  </si>
  <si>
    <t>min</t>
  </si>
  <si>
    <t>Votre unité</t>
  </si>
  <si>
    <t>moy</t>
  </si>
  <si>
    <t>max</t>
  </si>
  <si>
    <t>Moyenne de votre score</t>
  </si>
  <si>
    <t>Moyenne de votre échantillon d'unités de soins</t>
  </si>
  <si>
    <t xml:space="preserve">Valeurs min et max de votre échantillon d'unités de soins </t>
  </si>
  <si>
    <r>
      <rPr>
        <b/>
        <u val="single"/>
        <sz val="14"/>
        <color indexed="62"/>
        <rFont val="Arial Narrow"/>
        <family val="2"/>
      </rPr>
      <t>Echantillon</t>
    </r>
    <r>
      <rPr>
        <b/>
        <sz val="14"/>
        <color indexed="62"/>
        <rFont val="Arial Narrow"/>
        <family val="2"/>
      </rPr>
      <t xml:space="preserve"> = unités de soins de votre établissement pour lesquelles vous avez réalisé une synthèse</t>
    </r>
  </si>
  <si>
    <t>Cartographie détaillée de vos points forts et vulnérabilités du circuit</t>
  </si>
  <si>
    <t>Niveau de maîtrise des risques</t>
  </si>
  <si>
    <t>faible</t>
  </si>
  <si>
    <t>moyen</t>
  </si>
  <si>
    <t>élevé</t>
  </si>
  <si>
    <t>Utilisation des DMS</t>
  </si>
  <si>
    <t>Synthèse Outil de diagnostic DMS</t>
  </si>
  <si>
    <t xml:space="preserve">Min </t>
  </si>
  <si>
    <t>Max</t>
  </si>
  <si>
    <t>Moyenne de l'échantillon</t>
  </si>
  <si>
    <t>"adresse du répertoire"</t>
  </si>
  <si>
    <r>
      <t>La démarche d'utilisation de l'outil passe par 5 étapes :
1 - mettre l'ensemble des fichiers module unité de soins de l'outil de diagnostic DMS pour le périmère souhaité dans un même répertoire.
N</t>
    </r>
    <r>
      <rPr>
        <b/>
        <sz val="15"/>
        <rFont val="Calibri"/>
        <family val="2"/>
      </rPr>
      <t>ota : l'outil de synthèse ne doit pas se trouver dans le même répertoire</t>
    </r>
    <r>
      <rPr>
        <sz val="15"/>
        <rFont val="Calibri"/>
        <family val="2"/>
      </rPr>
      <t xml:space="preserve">
</t>
    </r>
    <r>
      <rPr>
        <b/>
        <sz val="15"/>
        <rFont val="Calibri"/>
        <family val="2"/>
      </rPr>
      <t>Attention : Eviter toutes modifications de mise en forme des fichiers (outil de diagnostic DMS et outil de synthèse)</t>
    </r>
    <r>
      <rPr>
        <sz val="15"/>
        <rFont val="Calibri"/>
        <family val="2"/>
      </rPr>
      <t xml:space="preserve">
2 - activer la macro du fichier
3 - copier l'adresse du répertoire à importer dans la case nommée "adresse du répertoire"
4 - cliquer sur le bouton "Synthèse des unités" pour lancer les calculs
5 - visualiser et analyser de la synthèse des résultats obtenus</t>
    </r>
  </si>
  <si>
    <t>Circuit des dispositifs médicaux stériles dans l'unité de soins</t>
  </si>
  <si>
    <t>Pratiques de soins et Evaluation des pratiques</t>
  </si>
  <si>
    <t>Demande - Réception - Stockage des DMS</t>
  </si>
  <si>
    <t>Utilisation - suivi des DMS</t>
  </si>
  <si>
    <t>Gestion des retours et Elimination des DMS</t>
  </si>
  <si>
    <t>Demande</t>
  </si>
  <si>
    <t xml:space="preserve">Réception </t>
  </si>
  <si>
    <t>Stockage</t>
  </si>
  <si>
    <t>Suivi des DMS</t>
  </si>
  <si>
    <t xml:space="preserve">Pratiques de Perfusion </t>
  </si>
  <si>
    <t>Prévention des Accidents d'exposition au sang (AES)</t>
  </si>
  <si>
    <t xml:space="preserve">Prise en charge des Escarres </t>
  </si>
  <si>
    <t>Autres Pratiques de Soins</t>
  </si>
  <si>
    <t>A - Présentation de l'outil de Synthèse du diagnostic DMS dans les US</t>
  </si>
  <si>
    <t>Cet outil permet de réaliser la synthèse, à l'échelle de l'établissement, de l'auto-évaluation de  la sécurisation du circuit des DMS des unités de soins. 
Il permet pour l'ensemble des unités considérées d'un établissement de santé :
- d'évaluer le niveau de sécurisation du circuit des DMS 
- d'établir une cartographie des risques liés au circuit des DMS
- d'identifier les axes prioritaires d'amélioration
- d’engager les acteurs du circuit des DMS dans des plans d’actions concrets.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</si>
</sst>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dd/mm/yy;@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11"/>
      <color indexed="22"/>
      <name val="Calibri"/>
      <family val="2"/>
    </font>
    <font>
      <sz val="16"/>
      <name val="Calibri"/>
      <family val="2"/>
    </font>
    <font>
      <sz val="14"/>
      <name val="Tahoma"/>
      <family val="2"/>
    </font>
    <font>
      <b/>
      <sz val="14"/>
      <color indexed="62"/>
      <name val="Tahoma"/>
      <family val="2"/>
    </font>
    <font>
      <sz val="14"/>
      <color indexed="10"/>
      <name val="Tahoma"/>
      <family val="2"/>
    </font>
    <font>
      <b/>
      <sz val="22"/>
      <color indexed="62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"/>
      <name val="Arial"/>
      <family val="2"/>
    </font>
    <font>
      <b/>
      <i/>
      <sz val="9"/>
      <color indexed="48"/>
      <name val="Tahoma"/>
      <family val="2"/>
    </font>
    <font>
      <b/>
      <sz val="36"/>
      <color indexed="62"/>
      <name val="Tahoma"/>
      <family val="2"/>
    </font>
    <font>
      <b/>
      <sz val="28"/>
      <color indexed="62"/>
      <name val="Tahoma"/>
      <family val="2"/>
    </font>
    <font>
      <sz val="24"/>
      <color indexed="10"/>
      <name val="Arial Narrow"/>
      <family val="2"/>
    </font>
    <font>
      <b/>
      <sz val="8"/>
      <name val="Arial"/>
      <family val="2"/>
    </font>
    <font>
      <sz val="28"/>
      <color indexed="36"/>
      <name val="Arial Narrow"/>
      <family val="2"/>
    </font>
    <font>
      <b/>
      <sz val="36"/>
      <name val="Tahoma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60"/>
      <name val="Matisse ITC"/>
      <family val="5"/>
    </font>
    <font>
      <sz val="16"/>
      <name val="Arial Narrow"/>
      <family val="2"/>
    </font>
    <font>
      <sz val="14"/>
      <color indexed="62"/>
      <name val="Arial Narrow"/>
      <family val="2"/>
    </font>
    <font>
      <sz val="8"/>
      <color indexed="9"/>
      <name val="Arial"/>
      <family val="2"/>
    </font>
    <font>
      <b/>
      <sz val="14"/>
      <color indexed="62"/>
      <name val="Arial Narrow"/>
      <family val="2"/>
    </font>
    <font>
      <b/>
      <u val="single"/>
      <sz val="14"/>
      <color indexed="62"/>
      <name val="Arial Narrow"/>
      <family val="2"/>
    </font>
    <font>
      <sz val="8"/>
      <color indexed="36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b/>
      <sz val="18"/>
      <color indexed="62"/>
      <name val="Tahoma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62"/>
      <name val="Calibri"/>
      <family val="2"/>
    </font>
    <font>
      <i/>
      <sz val="16"/>
      <color indexed="62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i/>
      <sz val="16"/>
      <color indexed="9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 Narrow"/>
      <family val="2"/>
    </font>
    <font>
      <sz val="14"/>
      <color indexed="10"/>
      <name val="Arial Narrow"/>
      <family val="2"/>
    </font>
    <font>
      <sz val="8"/>
      <color indexed="56"/>
      <name val="Arial"/>
      <family val="2"/>
    </font>
    <font>
      <sz val="11"/>
      <color indexed="56"/>
      <name val="Calibri"/>
      <family val="2"/>
    </font>
    <font>
      <sz val="8"/>
      <color indexed="9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b/>
      <sz val="16"/>
      <color indexed="60"/>
      <name val="Arial Narrow"/>
      <family val="2"/>
    </font>
    <font>
      <b/>
      <sz val="16"/>
      <color indexed="36"/>
      <name val="Arial Narrow"/>
      <family val="2"/>
    </font>
    <font>
      <b/>
      <sz val="16"/>
      <color indexed="9"/>
      <name val="Arial Narrow"/>
      <family val="2"/>
    </font>
    <font>
      <sz val="16"/>
      <color indexed="60"/>
      <name val="Arial"/>
      <family val="2"/>
    </font>
    <font>
      <b/>
      <sz val="40"/>
      <color indexed="9"/>
      <name val="Calibri"/>
      <family val="0"/>
    </font>
    <font>
      <b/>
      <sz val="40"/>
      <color indexed="56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9"/>
      <name val="Calibri"/>
      <family val="0"/>
    </font>
    <font>
      <sz val="18"/>
      <color indexed="20"/>
      <name val="Arial Narrow"/>
      <family val="0"/>
    </font>
    <font>
      <sz val="4"/>
      <color indexed="8"/>
      <name val="Arial"/>
      <family val="0"/>
    </font>
    <font>
      <sz val="16"/>
      <color indexed="8"/>
      <name val="Arial Narrow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24"/>
      <color indexed="8"/>
      <name val="Calibri"/>
      <family val="0"/>
    </font>
    <font>
      <b/>
      <sz val="24"/>
      <color indexed="8"/>
      <name val="Calibri"/>
      <family val="0"/>
    </font>
    <font>
      <b/>
      <sz val="24"/>
      <color indexed="9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FFFF"/>
      <name val="Calibri"/>
      <family val="2"/>
    </font>
    <font>
      <sz val="16"/>
      <color rgb="FFFFFFFF"/>
      <name val="Calibri"/>
      <family val="2"/>
    </font>
    <font>
      <i/>
      <sz val="16"/>
      <color rgb="FFFFFF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rgb="FFFFFFFF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 Narrow"/>
      <family val="2"/>
    </font>
    <font>
      <sz val="14"/>
      <color rgb="FFFF0000"/>
      <name val="Arial Narrow"/>
      <family val="2"/>
    </font>
    <font>
      <sz val="8"/>
      <color theme="3"/>
      <name val="Arial"/>
      <family val="2"/>
    </font>
    <font>
      <sz val="11"/>
      <color theme="3"/>
      <name val="Calibri"/>
      <family val="2"/>
    </font>
    <font>
      <sz val="8"/>
      <color rgb="FFFFFFFF"/>
      <name val="Arial"/>
      <family val="2"/>
    </font>
    <font>
      <sz val="8"/>
      <color rgb="FFFFFFFF"/>
      <name val="Arial Narrow"/>
      <family val="2"/>
    </font>
    <font>
      <sz val="8"/>
      <color theme="1"/>
      <name val="Arial"/>
      <family val="2"/>
    </font>
    <font>
      <sz val="10"/>
      <color rgb="FFFFFFFF"/>
      <name val="Arial"/>
      <family val="2"/>
    </font>
    <font>
      <b/>
      <sz val="18"/>
      <color rgb="FFFFFFFF"/>
      <name val="Calibri"/>
      <family val="2"/>
    </font>
    <font>
      <b/>
      <sz val="16"/>
      <color theme="9" tint="-0.4999699890613556"/>
      <name val="Arial Narrow"/>
      <family val="2"/>
    </font>
    <font>
      <b/>
      <sz val="16"/>
      <color rgb="FF7030A0"/>
      <name val="Arial Narrow"/>
      <family val="2"/>
    </font>
    <font>
      <b/>
      <sz val="16"/>
      <color theme="0"/>
      <name val="Arial Narrow"/>
      <family val="2"/>
    </font>
    <font>
      <sz val="16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indexed="18"/>
      </right>
      <top/>
      <bottom/>
    </border>
    <border>
      <left/>
      <right/>
      <top style="thin">
        <color indexed="22"/>
      </top>
      <bottom/>
    </border>
    <border>
      <left/>
      <right/>
      <top style="medium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ck">
        <color indexed="18"/>
      </right>
      <top/>
      <bottom/>
    </border>
    <border>
      <left/>
      <right/>
      <top/>
      <bottom style="thin">
        <color indexed="18"/>
      </bottom>
    </border>
    <border>
      <left style="thick">
        <color indexed="18"/>
      </left>
      <right/>
      <top/>
      <bottom style="thin">
        <color indexed="18"/>
      </bottom>
    </border>
    <border>
      <left/>
      <right/>
      <top/>
      <bottom style="thin">
        <color indexed="22"/>
      </bottom>
    </border>
    <border>
      <left style="thick">
        <color indexed="18"/>
      </left>
      <right/>
      <top/>
      <bottom/>
    </border>
    <border>
      <left/>
      <right/>
      <top style="thick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>
        <color indexed="23"/>
      </bottom>
    </border>
    <border>
      <left/>
      <right style="medium"/>
      <top style="medium">
        <color indexed="23"/>
      </top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1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0" borderId="2" applyNumberFormat="0" applyFill="0" applyAlignment="0" applyProtection="0"/>
    <xf numFmtId="0" fontId="0" fillId="27" borderId="3" applyNumberFormat="0" applyFont="0" applyAlignment="0" applyProtection="0"/>
    <xf numFmtId="0" fontId="98" fillId="28" borderId="1" applyNumberFormat="0" applyAlignment="0" applyProtection="0"/>
    <xf numFmtId="0" fontId="9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26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2" fillId="33" borderId="10" xfId="50" applyFont="1" applyFill="1" applyBorder="1" applyProtection="1">
      <alignment/>
      <protection/>
    </xf>
    <xf numFmtId="0" fontId="1" fillId="33" borderId="11" xfId="50" applyFont="1" applyFill="1" applyBorder="1" applyProtection="1">
      <alignment/>
      <protection/>
    </xf>
    <xf numFmtId="0" fontId="1" fillId="33" borderId="12" xfId="50" applyFont="1" applyFill="1" applyBorder="1" applyProtection="1">
      <alignment/>
      <protection/>
    </xf>
    <xf numFmtId="0" fontId="1" fillId="33" borderId="0" xfId="50" applyFont="1" applyFill="1" applyBorder="1" applyProtection="1">
      <alignment/>
      <protection/>
    </xf>
    <xf numFmtId="0" fontId="2" fillId="33" borderId="0" xfId="50" applyFont="1" applyFill="1" applyBorder="1" applyProtection="1">
      <alignment/>
      <protection/>
    </xf>
    <xf numFmtId="0" fontId="2" fillId="33" borderId="13" xfId="50" applyFont="1" applyFill="1" applyBorder="1" applyProtection="1">
      <alignment/>
      <protection/>
    </xf>
    <xf numFmtId="0" fontId="1" fillId="33" borderId="14" xfId="50" applyFont="1" applyFill="1" applyBorder="1" applyProtection="1">
      <alignment/>
      <protection/>
    </xf>
    <xf numFmtId="0" fontId="1" fillId="33" borderId="13" xfId="50" applyFont="1" applyFill="1" applyBorder="1" applyProtection="1">
      <alignment/>
      <protection/>
    </xf>
    <xf numFmtId="0" fontId="3" fillId="34" borderId="0" xfId="50" applyFont="1" applyFill="1" applyBorder="1" applyAlignment="1" applyProtection="1">
      <alignment horizontal="left" vertical="center" indent="1"/>
      <protection/>
    </xf>
    <xf numFmtId="0" fontId="3" fillId="34" borderId="0" xfId="50" applyFont="1" applyFill="1" applyBorder="1" applyAlignment="1" applyProtection="1">
      <alignment horizontal="left" vertical="center"/>
      <protection/>
    </xf>
    <xf numFmtId="0" fontId="5" fillId="33" borderId="0" xfId="50" applyFont="1" applyFill="1" applyBorder="1" applyAlignment="1" applyProtection="1">
      <alignment horizontal="left" vertical="center" wrapText="1"/>
      <protection/>
    </xf>
    <xf numFmtId="0" fontId="6" fillId="35" borderId="0" xfId="50" applyFont="1" applyFill="1" applyBorder="1" applyAlignment="1" applyProtection="1">
      <alignment/>
      <protection/>
    </xf>
    <xf numFmtId="0" fontId="9" fillId="33" borderId="0" xfId="50" applyFont="1" applyFill="1" applyBorder="1" applyAlignment="1" applyProtection="1">
      <alignment horizontal="left" vertical="center" wrapText="1"/>
      <protection/>
    </xf>
    <xf numFmtId="0" fontId="9" fillId="33" borderId="0" xfId="50" applyFont="1" applyFill="1" applyBorder="1" applyAlignment="1" applyProtection="1">
      <alignment horizontal="center" vertical="center" wrapText="1"/>
      <protection/>
    </xf>
    <xf numFmtId="0" fontId="0" fillId="33" borderId="0" xfId="50" applyFill="1" applyBorder="1" applyAlignment="1" applyProtection="1">
      <alignment horizontal="left"/>
      <protection/>
    </xf>
    <xf numFmtId="0" fontId="4" fillId="34" borderId="0" xfId="50" applyFont="1" applyFill="1" applyBorder="1" applyAlignment="1" applyProtection="1">
      <alignment horizontal="left" vertical="center" indent="1"/>
      <protection/>
    </xf>
    <xf numFmtId="0" fontId="9" fillId="35" borderId="0" xfId="50" applyFont="1" applyFill="1" applyBorder="1" applyAlignment="1" applyProtection="1">
      <alignment vertical="center" wrapText="1"/>
      <protection/>
    </xf>
    <xf numFmtId="0" fontId="5" fillId="35" borderId="0" xfId="50" applyFont="1" applyFill="1" applyBorder="1" applyAlignment="1" applyProtection="1">
      <alignment horizontal="left" vertical="center" wrapText="1"/>
      <protection/>
    </xf>
    <xf numFmtId="0" fontId="11" fillId="33" borderId="0" xfId="50" applyFont="1" applyFill="1" applyBorder="1" applyProtection="1">
      <alignment/>
      <protection/>
    </xf>
    <xf numFmtId="0" fontId="12" fillId="35" borderId="0" xfId="50" applyFont="1" applyFill="1" applyBorder="1" applyAlignment="1" applyProtection="1">
      <alignment horizontal="left" vertical="top" wrapText="1"/>
      <protection/>
    </xf>
    <xf numFmtId="0" fontId="1" fillId="36" borderId="13" xfId="50" applyFont="1" applyFill="1" applyBorder="1" applyProtection="1">
      <alignment/>
      <protection/>
    </xf>
    <xf numFmtId="0" fontId="1" fillId="36" borderId="0" xfId="50" applyFont="1" applyFill="1" applyBorder="1" applyProtection="1">
      <alignment/>
      <protection/>
    </xf>
    <xf numFmtId="0" fontId="1" fillId="36" borderId="14" xfId="50" applyFont="1" applyFill="1" applyBorder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3" borderId="15" xfId="50" applyFont="1" applyFill="1" applyBorder="1" applyProtection="1">
      <alignment/>
      <protection/>
    </xf>
    <xf numFmtId="0" fontId="1" fillId="33" borderId="16" xfId="50" applyFont="1" applyFill="1" applyBorder="1" applyProtection="1">
      <alignment/>
      <protection/>
    </xf>
    <xf numFmtId="0" fontId="0" fillId="33" borderId="16" xfId="5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59" fillId="36" borderId="0" xfId="0" applyFont="1" applyFill="1" applyAlignment="1" applyProtection="1">
      <alignment vertical="center"/>
      <protection/>
    </xf>
    <xf numFmtId="0" fontId="12" fillId="36" borderId="17" xfId="0" applyFont="1" applyFill="1" applyBorder="1" applyAlignment="1" applyProtection="1">
      <alignment/>
      <protection/>
    </xf>
    <xf numFmtId="0" fontId="60" fillId="36" borderId="0" xfId="0" applyFont="1" applyFill="1" applyAlignment="1" applyProtection="1">
      <alignment vertical="top"/>
      <protection/>
    </xf>
    <xf numFmtId="0" fontId="110" fillId="36" borderId="0" xfId="0" applyFont="1" applyFill="1" applyBorder="1" applyAlignment="1" applyProtection="1">
      <alignment vertical="center" wrapText="1"/>
      <protection/>
    </xf>
    <xf numFmtId="0" fontId="111" fillId="36" borderId="0" xfId="0" applyFont="1" applyFill="1" applyBorder="1" applyAlignment="1" applyProtection="1">
      <alignment/>
      <protection/>
    </xf>
    <xf numFmtId="0" fontId="112" fillId="36" borderId="0" xfId="0" applyFont="1" applyFill="1" applyBorder="1" applyAlignment="1" applyProtection="1">
      <alignment vertical="top"/>
      <protection/>
    </xf>
    <xf numFmtId="0" fontId="112" fillId="36" borderId="0" xfId="0" applyFont="1" applyFill="1" applyBorder="1" applyAlignment="1" applyProtection="1">
      <alignment horizontal="right" vertical="top"/>
      <protection/>
    </xf>
    <xf numFmtId="0" fontId="113" fillId="36" borderId="0" xfId="0" applyFont="1" applyFill="1" applyBorder="1" applyAlignment="1" applyProtection="1">
      <alignment vertical="center" wrapText="1"/>
      <protection/>
    </xf>
    <xf numFmtId="0" fontId="113" fillId="36" borderId="0" xfId="0" applyFont="1" applyFill="1" applyBorder="1" applyAlignment="1" applyProtection="1">
      <alignment/>
      <protection/>
    </xf>
    <xf numFmtId="0" fontId="114" fillId="36" borderId="0" xfId="0" applyFont="1" applyFill="1" applyBorder="1" applyAlignment="1" applyProtection="1">
      <alignment vertical="center" wrapText="1"/>
      <protection/>
    </xf>
    <xf numFmtId="0" fontId="12" fillId="36" borderId="0" xfId="0" applyFont="1" applyFill="1" applyAlignment="1" applyProtection="1">
      <alignment vertical="center"/>
      <protection/>
    </xf>
    <xf numFmtId="0" fontId="12" fillId="36" borderId="17" xfId="0" applyFont="1" applyFill="1" applyBorder="1" applyAlignment="1" applyProtection="1">
      <alignment vertical="center"/>
      <protection/>
    </xf>
    <xf numFmtId="164" fontId="110" fillId="36" borderId="0" xfId="0" applyNumberFormat="1" applyFont="1" applyFill="1" applyBorder="1" applyAlignment="1" applyProtection="1">
      <alignment vertical="center"/>
      <protection/>
    </xf>
    <xf numFmtId="164" fontId="114" fillId="36" borderId="0" xfId="0" applyNumberFormat="1" applyFont="1" applyFill="1" applyBorder="1" applyAlignment="1" applyProtection="1">
      <alignment vertical="center"/>
      <protection/>
    </xf>
    <xf numFmtId="0" fontId="113" fillId="36" borderId="0" xfId="0" applyFont="1" applyFill="1" applyBorder="1" applyAlignment="1" applyProtection="1">
      <alignment vertical="center"/>
      <protection/>
    </xf>
    <xf numFmtId="0" fontId="111" fillId="36" borderId="0" xfId="0" applyFont="1" applyFill="1" applyBorder="1" applyAlignment="1" applyProtection="1">
      <alignment vertical="center"/>
      <protection/>
    </xf>
    <xf numFmtId="0" fontId="115" fillId="36" borderId="0" xfId="50" applyFont="1" applyFill="1" applyBorder="1" applyProtection="1">
      <alignment/>
      <protection/>
    </xf>
    <xf numFmtId="0" fontId="115" fillId="36" borderId="0" xfId="0" applyFont="1" applyFill="1" applyAlignment="1" applyProtection="1">
      <alignment/>
      <protection/>
    </xf>
    <xf numFmtId="0" fontId="115" fillId="33" borderId="0" xfId="50" applyFont="1" applyFill="1" applyBorder="1" applyProtection="1">
      <alignment/>
      <protection/>
    </xf>
    <xf numFmtId="0" fontId="1" fillId="33" borderId="0" xfId="50" applyFont="1" applyFill="1" applyBorder="1" applyAlignment="1" applyProtection="1">
      <alignment wrapText="1"/>
      <protection/>
    </xf>
    <xf numFmtId="0" fontId="115" fillId="33" borderId="0" xfId="50" applyFont="1" applyFill="1" applyBorder="1" applyAlignment="1" applyProtection="1">
      <alignment wrapText="1"/>
      <protection/>
    </xf>
    <xf numFmtId="0" fontId="95" fillId="33" borderId="0" xfId="50" applyFont="1" applyFill="1" applyBorder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165" fontId="15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top" wrapText="1"/>
      <protection/>
    </xf>
    <xf numFmtId="0" fontId="21" fillId="37" borderId="0" xfId="0" applyFont="1" applyFill="1" applyAlignment="1" applyProtection="1">
      <alignment horizontal="left" vertical="center"/>
      <protection/>
    </xf>
    <xf numFmtId="0" fontId="21" fillId="37" borderId="0" xfId="0" applyFont="1" applyFill="1" applyAlignment="1" applyProtection="1">
      <alignment vertical="center" wrapText="1"/>
      <protection/>
    </xf>
    <xf numFmtId="9" fontId="21" fillId="37" borderId="0" xfId="51" applyFont="1" applyFill="1" applyAlignment="1" applyProtection="1">
      <alignment horizontal="center" vertical="center"/>
      <protection/>
    </xf>
    <xf numFmtId="0" fontId="21" fillId="37" borderId="0" xfId="51" applyNumberFormat="1" applyFont="1" applyFill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9" fontId="23" fillId="0" borderId="19" xfId="51" applyFont="1" applyBorder="1" applyAlignment="1" applyProtection="1">
      <alignment horizontal="center"/>
      <protection/>
    </xf>
    <xf numFmtId="0" fontId="17" fillId="38" borderId="20" xfId="0" applyFont="1" applyFill="1" applyBorder="1" applyAlignment="1" applyProtection="1">
      <alignment horizontal="left"/>
      <protection/>
    </xf>
    <xf numFmtId="0" fontId="17" fillId="38" borderId="20" xfId="0" applyFont="1" applyFill="1" applyBorder="1" applyAlignment="1" applyProtection="1">
      <alignment/>
      <protection/>
    </xf>
    <xf numFmtId="0" fontId="17" fillId="38" borderId="20" xfId="0" applyFont="1" applyFill="1" applyBorder="1" applyAlignment="1" applyProtection="1">
      <alignment horizontal="center"/>
      <protection/>
    </xf>
    <xf numFmtId="9" fontId="17" fillId="38" borderId="20" xfId="51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24" fillId="0" borderId="0" xfId="0" applyFont="1" applyAlignment="1">
      <alignment vertical="center" wrapText="1"/>
    </xf>
    <xf numFmtId="0" fontId="11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9" fillId="0" borderId="0" xfId="0" applyFont="1" applyAlignment="1">
      <alignment vertical="center" wrapText="1"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>
      <alignment vertical="top" wrapText="1"/>
    </xf>
    <xf numFmtId="0" fontId="0" fillId="0" borderId="2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21" xfId="0" applyFont="1" applyFill="1" applyBorder="1" applyAlignment="1" applyProtection="1">
      <alignment/>
      <protection/>
    </xf>
    <xf numFmtId="0" fontId="31" fillId="0" borderId="23" xfId="0" applyFont="1" applyFill="1" applyBorder="1" applyAlignment="1" applyProtection="1">
      <alignment/>
      <protection/>
    </xf>
    <xf numFmtId="0" fontId="31" fillId="0" borderId="22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 vertical="top"/>
      <protection/>
    </xf>
    <xf numFmtId="0" fontId="33" fillId="0" borderId="21" xfId="0" applyFont="1" applyBorder="1" applyAlignment="1" applyProtection="1">
      <alignment vertical="top"/>
      <protection/>
    </xf>
    <xf numFmtId="0" fontId="117" fillId="0" borderId="0" xfId="0" applyFont="1" applyAlignment="1" applyProtection="1">
      <alignment/>
      <protection/>
    </xf>
    <xf numFmtId="0" fontId="118" fillId="0" borderId="18" xfId="0" applyFont="1" applyBorder="1" applyAlignment="1" applyProtection="1">
      <alignment vertical="center"/>
      <protection/>
    </xf>
    <xf numFmtId="0" fontId="118" fillId="0" borderId="24" xfId="0" applyFont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top" wrapText="1"/>
      <protection/>
    </xf>
    <xf numFmtId="20" fontId="0" fillId="0" borderId="0" xfId="0" applyNumberFormat="1" applyAlignment="1" applyProtection="1">
      <alignment/>
      <protection/>
    </xf>
    <xf numFmtId="0" fontId="3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19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top" wrapText="1"/>
      <protection/>
    </xf>
    <xf numFmtId="0" fontId="120" fillId="0" borderId="0" xfId="0" applyFont="1" applyAlignment="1" applyProtection="1">
      <alignment/>
      <protection/>
    </xf>
    <xf numFmtId="0" fontId="121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9" fillId="0" borderId="0" xfId="0" applyFont="1" applyAlignment="1">
      <alignment wrapText="1"/>
    </xf>
    <xf numFmtId="0" fontId="0" fillId="0" borderId="25" xfId="0" applyBorder="1" applyAlignment="1" applyProtection="1">
      <alignment/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34" fillId="0" borderId="26" xfId="0" applyFont="1" applyFill="1" applyBorder="1" applyAlignment="1" applyProtection="1">
      <alignment vertical="top" wrapText="1"/>
      <protection/>
    </xf>
    <xf numFmtId="0" fontId="34" fillId="0" borderId="27" xfId="0" applyFont="1" applyFill="1" applyBorder="1" applyAlignment="1" applyProtection="1">
      <alignment vertical="top" wrapText="1"/>
      <protection/>
    </xf>
    <xf numFmtId="0" fontId="34" fillId="0" borderId="28" xfId="0" applyFont="1" applyFill="1" applyBorder="1" applyAlignment="1" applyProtection="1">
      <alignment vertical="top" wrapText="1"/>
      <protection/>
    </xf>
    <xf numFmtId="0" fontId="0" fillId="0" borderId="29" xfId="0" applyBorder="1" applyAlignment="1" applyProtection="1">
      <alignment/>
      <protection/>
    </xf>
    <xf numFmtId="0" fontId="34" fillId="0" borderId="29" xfId="0" applyFont="1" applyFill="1" applyBorder="1" applyAlignment="1" applyProtection="1">
      <alignment vertical="top" wrapText="1"/>
      <protection/>
    </xf>
    <xf numFmtId="9" fontId="41" fillId="35" borderId="30" xfId="0" applyNumberFormat="1" applyFont="1" applyFill="1" applyBorder="1" applyAlignment="1" applyProtection="1">
      <alignment vertical="center" wrapText="1"/>
      <protection/>
    </xf>
    <xf numFmtId="0" fontId="41" fillId="35" borderId="31" xfId="0" applyFont="1" applyFill="1" applyBorder="1" applyAlignment="1" applyProtection="1">
      <alignment vertical="center" wrapText="1"/>
      <protection/>
    </xf>
    <xf numFmtId="0" fontId="41" fillId="35" borderId="32" xfId="0" applyFont="1" applyFill="1" applyBorder="1" applyAlignment="1" applyProtection="1">
      <alignment vertical="center" wrapText="1"/>
      <protection/>
    </xf>
    <xf numFmtId="0" fontId="41" fillId="35" borderId="33" xfId="0" applyFont="1" applyFill="1" applyBorder="1" applyAlignment="1" applyProtection="1">
      <alignment vertical="center" wrapText="1"/>
      <protection/>
    </xf>
    <xf numFmtId="0" fontId="41" fillId="35" borderId="34" xfId="0" applyFont="1" applyFill="1" applyBorder="1" applyAlignment="1" applyProtection="1">
      <alignment vertical="center" wrapText="1"/>
      <protection/>
    </xf>
    <xf numFmtId="0" fontId="41" fillId="35" borderId="35" xfId="0" applyFont="1" applyFill="1" applyBorder="1" applyAlignment="1" applyProtection="1">
      <alignment vertical="center" wrapText="1"/>
      <protection/>
    </xf>
    <xf numFmtId="0" fontId="41" fillId="35" borderId="36" xfId="0" applyFont="1" applyFill="1" applyBorder="1" applyAlignment="1" applyProtection="1">
      <alignment vertical="center" wrapText="1"/>
      <protection/>
    </xf>
    <xf numFmtId="0" fontId="41" fillId="35" borderId="37" xfId="0" applyFont="1" applyFill="1" applyBorder="1" applyAlignment="1" applyProtection="1">
      <alignment vertical="center" wrapText="1"/>
      <protection/>
    </xf>
    <xf numFmtId="0" fontId="41" fillId="35" borderId="30" xfId="0" applyFont="1" applyFill="1" applyBorder="1" applyAlignment="1" applyProtection="1">
      <alignment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38" xfId="0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29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5" fillId="0" borderId="0" xfId="0" applyFont="1" applyAlignment="1" applyProtection="1">
      <alignment/>
      <protection/>
    </xf>
    <xf numFmtId="0" fontId="122" fillId="0" borderId="0" xfId="0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9" fontId="122" fillId="0" borderId="0" xfId="0" applyNumberFormat="1" applyFont="1" applyAlignment="1" applyProtection="1">
      <alignment/>
      <protection/>
    </xf>
    <xf numFmtId="0" fontId="123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2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 vertical="top" wrapText="1"/>
      <protection/>
    </xf>
    <xf numFmtId="166" fontId="17" fillId="38" borderId="20" xfId="0" applyNumberFormat="1" applyFont="1" applyFill="1" applyBorder="1" applyAlignment="1" applyProtection="1">
      <alignment horizontal="center"/>
      <protection/>
    </xf>
    <xf numFmtId="166" fontId="23" fillId="0" borderId="19" xfId="0" applyNumberFormat="1" applyFont="1" applyBorder="1" applyAlignment="1" applyProtection="1">
      <alignment horizontal="center"/>
      <protection/>
    </xf>
    <xf numFmtId="166" fontId="21" fillId="37" borderId="0" xfId="0" applyNumberFormat="1" applyFont="1" applyFill="1" applyAlignment="1" applyProtection="1">
      <alignment horizontal="center" vertical="center"/>
      <protection/>
    </xf>
    <xf numFmtId="0" fontId="125" fillId="36" borderId="0" xfId="0" applyFont="1" applyFill="1" applyAlignment="1">
      <alignment/>
    </xf>
    <xf numFmtId="0" fontId="43" fillId="34" borderId="0" xfId="50" applyNumberFormat="1" applyFont="1" applyFill="1" applyBorder="1" applyAlignment="1" applyProtection="1">
      <alignment horizontal="left" vertical="center" indent="1"/>
      <protection/>
    </xf>
    <xf numFmtId="0" fontId="12" fillId="36" borderId="0" xfId="0" applyFont="1" applyFill="1" applyAlignment="1" applyProtection="1">
      <alignment horizontal="left" vertical="center" wrapText="1"/>
      <protection/>
    </xf>
    <xf numFmtId="0" fontId="75" fillId="36" borderId="41" xfId="0" applyFont="1" applyFill="1" applyBorder="1" applyAlignment="1" applyProtection="1">
      <alignment horizontal="left" vertical="center" wrapText="1"/>
      <protection locked="0"/>
    </xf>
    <xf numFmtId="0" fontId="75" fillId="36" borderId="42" xfId="0" applyFont="1" applyFill="1" applyBorder="1" applyAlignment="1" applyProtection="1">
      <alignment horizontal="left" vertical="center" wrapText="1"/>
      <protection locked="0"/>
    </xf>
    <xf numFmtId="0" fontId="75" fillId="36" borderId="43" xfId="0" applyFont="1" applyFill="1" applyBorder="1" applyAlignment="1" applyProtection="1">
      <alignment horizontal="left" vertical="center" wrapText="1"/>
      <protection locked="0"/>
    </xf>
    <xf numFmtId="164" fontId="75" fillId="36" borderId="41" xfId="0" applyNumberFormat="1" applyFont="1" applyFill="1" applyBorder="1" applyAlignment="1" applyProtection="1">
      <alignment horizontal="left" vertical="center"/>
      <protection locked="0"/>
    </xf>
    <xf numFmtId="164" fontId="75" fillId="36" borderId="42" xfId="0" applyNumberFormat="1" applyFont="1" applyFill="1" applyBorder="1" applyAlignment="1" applyProtection="1">
      <alignment horizontal="left" vertical="center"/>
      <protection locked="0"/>
    </xf>
    <xf numFmtId="164" fontId="75" fillId="36" borderId="43" xfId="0" applyNumberFormat="1" applyFont="1" applyFill="1" applyBorder="1" applyAlignment="1" applyProtection="1">
      <alignment horizontal="left" vertical="center"/>
      <protection locked="0"/>
    </xf>
    <xf numFmtId="0" fontId="7" fillId="35" borderId="0" xfId="50" applyFont="1" applyFill="1" applyBorder="1" applyAlignment="1" applyProtection="1">
      <alignment horizontal="left" vertical="center" wrapText="1"/>
      <protection/>
    </xf>
    <xf numFmtId="0" fontId="10" fillId="33" borderId="0" xfId="50" applyFont="1" applyFill="1" applyBorder="1" applyAlignment="1" applyProtection="1">
      <alignment horizontal="left" vertical="center" wrapText="1"/>
      <protection/>
    </xf>
    <xf numFmtId="0" fontId="0" fillId="33" borderId="0" xfId="50" applyFill="1" applyBorder="1" applyAlignment="1" applyProtection="1">
      <alignment horizontal="left" vertical="center" wrapText="1"/>
      <protection/>
    </xf>
    <xf numFmtId="0" fontId="126" fillId="20" borderId="44" xfId="50" applyFont="1" applyFill="1" applyBorder="1" applyAlignment="1" applyProtection="1">
      <alignment horizontal="center" vertical="center" wrapText="1"/>
      <protection locked="0"/>
    </xf>
    <xf numFmtId="0" fontId="126" fillId="20" borderId="45" xfId="50" applyFont="1" applyFill="1" applyBorder="1" applyAlignment="1" applyProtection="1">
      <alignment horizontal="center" vertical="center" wrapText="1"/>
      <protection locked="0"/>
    </xf>
    <xf numFmtId="0" fontId="126" fillId="20" borderId="46" xfId="50" applyFont="1" applyFill="1" applyBorder="1" applyAlignment="1" applyProtection="1">
      <alignment horizontal="center" vertical="center" wrapText="1"/>
      <protection locked="0"/>
    </xf>
    <xf numFmtId="0" fontId="7" fillId="35" borderId="0" xfId="5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165" fontId="15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 vertical="center" wrapText="1"/>
    </xf>
    <xf numFmtId="0" fontId="26" fillId="0" borderId="0" xfId="0" applyNumberFormat="1" applyFont="1" applyAlignment="1" applyProtection="1">
      <alignment horizontal="left" vertical="center"/>
      <protection/>
    </xf>
    <xf numFmtId="165" fontId="26" fillId="0" borderId="0" xfId="0" applyNumberFormat="1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47" xfId="0" applyFont="1" applyBorder="1" applyAlignment="1" applyProtection="1">
      <alignment horizontal="center" vertical="center" wrapText="1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27" fillId="0" borderId="47" xfId="0" applyFont="1" applyBorder="1" applyAlignment="1" applyProtection="1">
      <alignment horizontal="center" vertical="center"/>
      <protection/>
    </xf>
    <xf numFmtId="0" fontId="128" fillId="0" borderId="0" xfId="0" applyFont="1" applyBorder="1" applyAlignment="1" applyProtection="1">
      <alignment horizontal="center" vertical="center"/>
      <protection/>
    </xf>
    <xf numFmtId="0" fontId="128" fillId="0" borderId="47" xfId="0" applyFont="1" applyBorder="1" applyAlignment="1" applyProtection="1">
      <alignment horizontal="center" vertical="center"/>
      <protection/>
    </xf>
    <xf numFmtId="0" fontId="129" fillId="0" borderId="0" xfId="0" applyFont="1" applyBorder="1" applyAlignment="1" applyProtection="1">
      <alignment horizontal="center"/>
      <protection/>
    </xf>
    <xf numFmtId="0" fontId="129" fillId="0" borderId="47" xfId="0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left" vertical="center"/>
      <protection/>
    </xf>
    <xf numFmtId="9" fontId="32" fillId="0" borderId="20" xfId="0" applyNumberFormat="1" applyFont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center"/>
      <protection/>
    </xf>
    <xf numFmtId="9" fontId="127" fillId="0" borderId="20" xfId="0" applyNumberFormat="1" applyFont="1" applyBorder="1" applyAlignment="1" applyProtection="1">
      <alignment horizontal="center"/>
      <protection/>
    </xf>
    <xf numFmtId="0" fontId="127" fillId="0" borderId="20" xfId="0" applyFont="1" applyBorder="1" applyAlignment="1" applyProtection="1">
      <alignment horizontal="center"/>
      <protection/>
    </xf>
    <xf numFmtId="9" fontId="128" fillId="0" borderId="20" xfId="0" applyNumberFormat="1" applyFont="1" applyBorder="1" applyAlignment="1" applyProtection="1">
      <alignment horizontal="center"/>
      <protection/>
    </xf>
    <xf numFmtId="0" fontId="128" fillId="0" borderId="20" xfId="0" applyFont="1" applyBorder="1" applyAlignment="1" applyProtection="1">
      <alignment horizontal="center"/>
      <protection/>
    </xf>
    <xf numFmtId="9" fontId="129" fillId="0" borderId="20" xfId="0" applyNumberFormat="1" applyFont="1" applyBorder="1" applyAlignment="1" applyProtection="1">
      <alignment horizontal="center"/>
      <protection/>
    </xf>
    <xf numFmtId="0" fontId="129" fillId="0" borderId="2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 vertical="top" wrapText="1"/>
      <protection/>
    </xf>
    <xf numFmtId="0" fontId="119" fillId="0" borderId="0" xfId="0" applyFont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top" wrapText="1"/>
      <protection/>
    </xf>
    <xf numFmtId="0" fontId="37" fillId="0" borderId="0" xfId="0" applyFont="1" applyAlignment="1" applyProtection="1">
      <alignment horizontal="center" vertical="top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39" borderId="48" xfId="0" applyFont="1" applyFill="1" applyBorder="1" applyAlignment="1" applyProtection="1">
      <alignment horizontal="center" vertical="center"/>
      <protection/>
    </xf>
    <xf numFmtId="0" fontId="40" fillId="39" borderId="49" xfId="0" applyFont="1" applyFill="1" applyBorder="1" applyAlignment="1" applyProtection="1">
      <alignment horizontal="center" vertical="center"/>
      <protection/>
    </xf>
    <xf numFmtId="0" fontId="40" fillId="39" borderId="50" xfId="0" applyFont="1" applyFill="1" applyBorder="1" applyAlignment="1" applyProtection="1">
      <alignment horizontal="center" vertical="center"/>
      <protection/>
    </xf>
    <xf numFmtId="0" fontId="40" fillId="39" borderId="51" xfId="0" applyFont="1" applyFill="1" applyBorder="1" applyAlignment="1" applyProtection="1">
      <alignment horizontal="center" vertical="center"/>
      <protection/>
    </xf>
    <xf numFmtId="0" fontId="40" fillId="39" borderId="52" xfId="0" applyFont="1" applyFill="1" applyBorder="1" applyAlignment="1" applyProtection="1">
      <alignment horizontal="center" vertical="center"/>
      <protection/>
    </xf>
    <xf numFmtId="0" fontId="40" fillId="39" borderId="53" xfId="0" applyFont="1" applyFill="1" applyBorder="1" applyAlignment="1" applyProtection="1">
      <alignment horizontal="center" vertical="center"/>
      <protection/>
    </xf>
    <xf numFmtId="0" fontId="40" fillId="40" borderId="48" xfId="0" applyFont="1" applyFill="1" applyBorder="1" applyAlignment="1" applyProtection="1">
      <alignment horizontal="center" vertical="center"/>
      <protection/>
    </xf>
    <xf numFmtId="0" fontId="40" fillId="40" borderId="49" xfId="0" applyFont="1" applyFill="1" applyBorder="1" applyAlignment="1" applyProtection="1">
      <alignment horizontal="center" vertical="center"/>
      <protection/>
    </xf>
    <xf numFmtId="0" fontId="40" fillId="40" borderId="50" xfId="0" applyFont="1" applyFill="1" applyBorder="1" applyAlignment="1" applyProtection="1">
      <alignment horizontal="center" vertical="center"/>
      <protection/>
    </xf>
    <xf numFmtId="0" fontId="40" fillId="40" borderId="51" xfId="0" applyFont="1" applyFill="1" applyBorder="1" applyAlignment="1" applyProtection="1">
      <alignment horizontal="center" vertical="center"/>
      <protection/>
    </xf>
    <xf numFmtId="0" fontId="40" fillId="40" borderId="52" xfId="0" applyFont="1" applyFill="1" applyBorder="1" applyAlignment="1" applyProtection="1">
      <alignment horizontal="center" vertical="center"/>
      <protection/>
    </xf>
    <xf numFmtId="0" fontId="40" fillId="40" borderId="53" xfId="0" applyFont="1" applyFill="1" applyBorder="1" applyAlignment="1" applyProtection="1">
      <alignment horizontal="center" vertical="center"/>
      <protection/>
    </xf>
    <xf numFmtId="0" fontId="40" fillId="41" borderId="48" xfId="0" applyFont="1" applyFill="1" applyBorder="1" applyAlignment="1" applyProtection="1">
      <alignment horizontal="center" vertical="center"/>
      <protection/>
    </xf>
    <xf numFmtId="0" fontId="40" fillId="41" borderId="49" xfId="0" applyFont="1" applyFill="1" applyBorder="1" applyAlignment="1" applyProtection="1">
      <alignment horizontal="center" vertical="center"/>
      <protection/>
    </xf>
    <xf numFmtId="0" fontId="40" fillId="41" borderId="50" xfId="0" applyFont="1" applyFill="1" applyBorder="1" applyAlignment="1" applyProtection="1">
      <alignment horizontal="center" vertical="center"/>
      <protection/>
    </xf>
    <xf numFmtId="0" fontId="40" fillId="41" borderId="51" xfId="0" applyFont="1" applyFill="1" applyBorder="1" applyAlignment="1" applyProtection="1">
      <alignment horizontal="center" vertical="center"/>
      <protection/>
    </xf>
    <xf numFmtId="0" fontId="40" fillId="41" borderId="52" xfId="0" applyFont="1" applyFill="1" applyBorder="1" applyAlignment="1" applyProtection="1">
      <alignment horizontal="center" vertical="center"/>
      <protection/>
    </xf>
    <xf numFmtId="0" fontId="40" fillId="41" borderId="53" xfId="0" applyFont="1" applyFill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left"/>
      <protection/>
    </xf>
    <xf numFmtId="9" fontId="0" fillId="0" borderId="49" xfId="0" applyNumberFormat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35" borderId="0" xfId="0" applyFont="1" applyFill="1" applyBorder="1" applyAlignment="1" applyProtection="1">
      <alignment horizontal="center" vertical="center" wrapText="1"/>
      <protection/>
    </xf>
    <xf numFmtId="0" fontId="130" fillId="0" borderId="54" xfId="0" applyFont="1" applyBorder="1" applyAlignment="1" applyProtection="1">
      <alignment horizontal="left" vertical="center" wrapText="1"/>
      <protection/>
    </xf>
    <xf numFmtId="0" fontId="130" fillId="0" borderId="28" xfId="0" applyFont="1" applyBorder="1" applyAlignment="1" applyProtection="1">
      <alignment horizontal="left" vertical="center" wrapText="1"/>
      <protection/>
    </xf>
    <xf numFmtId="0" fontId="130" fillId="0" borderId="55" xfId="0" applyFont="1" applyBorder="1" applyAlignment="1" applyProtection="1">
      <alignment horizontal="left" vertical="center" wrapText="1"/>
      <protection/>
    </xf>
    <xf numFmtId="0" fontId="130" fillId="0" borderId="56" xfId="0" applyFont="1" applyBorder="1" applyAlignment="1" applyProtection="1">
      <alignment horizontal="left" vertical="center" wrapText="1"/>
      <protection/>
    </xf>
    <xf numFmtId="0" fontId="130" fillId="0" borderId="0" xfId="0" applyFont="1" applyBorder="1" applyAlignment="1" applyProtection="1">
      <alignment horizontal="left" vertical="center" wrapText="1"/>
      <protection/>
    </xf>
    <xf numFmtId="0" fontId="130" fillId="0" borderId="57" xfId="0" applyFont="1" applyBorder="1" applyAlignment="1" applyProtection="1">
      <alignment horizontal="left" vertical="center" wrapText="1"/>
      <protection/>
    </xf>
    <xf numFmtId="0" fontId="130" fillId="0" borderId="58" xfId="0" applyFont="1" applyBorder="1" applyAlignment="1" applyProtection="1">
      <alignment horizontal="left" vertical="center" wrapText="1"/>
      <protection/>
    </xf>
    <xf numFmtId="0" fontId="130" fillId="0" borderId="59" xfId="0" applyFont="1" applyBorder="1" applyAlignment="1" applyProtection="1">
      <alignment horizontal="left" vertical="center" wrapText="1"/>
      <protection/>
    </xf>
    <xf numFmtId="0" fontId="130" fillId="0" borderId="6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4"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29"/>
        </patternFill>
      </fill>
      <border>
        <left/>
        <right/>
        <top/>
        <bottom/>
      </border>
    </dxf>
    <dxf>
      <fill>
        <patternFill>
          <bgColor theme="9" tint="0.3999499976634979"/>
        </patternFill>
      </fill>
    </dxf>
    <dxf>
      <fill>
        <patternFill>
          <bgColor rgb="FFCCFFCC"/>
        </patternFill>
      </fill>
    </dxf>
    <dxf>
      <font>
        <color indexed="29"/>
      </font>
      <fill>
        <patternFill>
          <bgColor indexed="29"/>
        </patternFill>
      </fill>
    </dxf>
    <dxf>
      <font>
        <color indexed="9"/>
      </font>
    </dxf>
    <dxf>
      <font>
        <color indexed="42"/>
      </font>
      <fill>
        <patternFill>
          <bgColor indexed="42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ont>
        <color indexed="9"/>
      </font>
    </dxf>
    <dxf>
      <font>
        <color rgb="FFFFFFFF"/>
      </font>
      <border/>
    </dxf>
    <dxf>
      <font>
        <color rgb="FFFFCC99"/>
      </font>
      <fill>
        <patternFill>
          <bgColor rgb="FFFFCC99"/>
        </patternFill>
      </fill>
      <border/>
    </dxf>
    <dxf>
      <font>
        <color rgb="FFCCFFCC"/>
      </font>
      <fill>
        <patternFill>
          <bgColor rgb="FFCCFFCC"/>
        </patternFill>
      </fill>
      <border/>
    </dxf>
    <dxf>
      <font>
        <color rgb="FFFF8080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7025"/>
          <c:w val="0.5495"/>
          <c:h val="0.7185"/>
        </c:manualLayout>
      </c:layout>
      <c:radarChart>
        <c:radarStyle val="filled"/>
        <c:varyColors val="0"/>
        <c:ser>
          <c:idx val="3"/>
          <c:order val="0"/>
          <c:tx>
            <c:v>Echantillon - valeurs max de votre échantillon d'unités de soins</c:v>
          </c:tx>
          <c:spPr>
            <a:solidFill>
              <a:srgbClr val="DCE6F2"/>
            </a:solidFill>
            <a:ln w="381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'Synthèse résultats'!$CJ$72:$CJ$78</c:f>
              <c:numCache/>
            </c:numRef>
          </c:val>
        </c:ser>
        <c:ser>
          <c:idx val="2"/>
          <c:order val="1"/>
          <c:tx>
            <c:v>Votre position (moyenne de votre échantillon d'unités de soins)</c:v>
          </c:tx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résultats'!$CK$72:$CK$78</c:f>
              <c:strCache/>
            </c:strRef>
          </c:cat>
          <c:val>
            <c:numRef>
              <c:f>'Synthèse résultats'!$CG$72:$CG$78</c:f>
              <c:numCache/>
            </c:numRef>
          </c:val>
        </c:ser>
        <c:ser>
          <c:idx val="0"/>
          <c:order val="2"/>
          <c:tx>
            <c:v>Echantillon - valeurs min de votre échantillon d'unités de soins)</c:v>
          </c:tx>
          <c:spPr>
            <a:solidFill>
              <a:srgbClr val="FFFFFF"/>
            </a:solidFill>
            <a:ln w="381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résultats'!$CK$72:$CK$78</c:f>
              <c:strCache/>
            </c:strRef>
          </c:cat>
          <c:val>
            <c:numRef>
              <c:f>'Synthèse résultats'!$CI$72:$CI$78</c:f>
              <c:numCache/>
            </c:numRef>
          </c:val>
        </c:ser>
        <c:axId val="48650772"/>
        <c:axId val="35203765"/>
      </c:radarChart>
      <c:catAx>
        <c:axId val="4865077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203765"/>
        <c:crosses val="autoZero"/>
        <c:auto val="0"/>
        <c:lblOffset val="100"/>
        <c:tickLblSkip val="1"/>
        <c:noMultiLvlLbl val="0"/>
      </c:catAx>
      <c:valAx>
        <c:axId val="35203765"/>
        <c:scaling>
          <c:orientation val="minMax"/>
          <c:max val="1.0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50772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038"/>
          <c:w val="0.322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Accueil synth&#232;se'!A1" /><Relationship Id="rId2" Type="http://schemas.openxmlformats.org/officeDocument/2006/relationships/hyperlink" Target="#'Synth&#232;se scores'!A1" /><Relationship Id="rId3" Type="http://schemas.openxmlformats.org/officeDocument/2006/relationships/hyperlink" Target="#'Synth&#232;se r&#233;sultats'!A1" /><Relationship Id="rId4" Type="http://schemas.openxmlformats.org/officeDocument/2006/relationships/hyperlink" Target="#'Synth&#232;se cartographie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Accueil synth&#232;se'!A1" /><Relationship Id="rId3" Type="http://schemas.openxmlformats.org/officeDocument/2006/relationships/hyperlink" Target="#'Synth&#232;se scores'!A1" /><Relationship Id="rId4" Type="http://schemas.openxmlformats.org/officeDocument/2006/relationships/hyperlink" Target="#'Synth&#232;se r&#233;sultats'!A1" /><Relationship Id="rId5" Type="http://schemas.openxmlformats.org/officeDocument/2006/relationships/hyperlink" Target="#'Synth&#232;se cartographie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ccueil synth&#232;se'!A1" /><Relationship Id="rId2" Type="http://schemas.openxmlformats.org/officeDocument/2006/relationships/hyperlink" Target="#'Synth&#232;se scores'!A1" /><Relationship Id="rId3" Type="http://schemas.openxmlformats.org/officeDocument/2006/relationships/hyperlink" Target="#'Synth&#232;se r&#233;sultats'!A1" /><Relationship Id="rId4" Type="http://schemas.openxmlformats.org/officeDocument/2006/relationships/hyperlink" Target="#'Synth&#232;se cartographi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152400</xdr:rowOff>
    </xdr:from>
    <xdr:to>
      <xdr:col>18</xdr:col>
      <xdr:colOff>38100</xdr:colOff>
      <xdr:row>10</xdr:row>
      <xdr:rowOff>123825</xdr:rowOff>
    </xdr:to>
    <xdr:pic>
      <xdr:nvPicPr>
        <xdr:cNvPr id="1" name="COUV_PPT_01_OK.png" descr="/Users/pixelis/Desktop/pour masque PPT/COUV_PPT_01_O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13192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19050</xdr:rowOff>
    </xdr:from>
    <xdr:to>
      <xdr:col>5</xdr:col>
      <xdr:colOff>1209675</xdr:colOff>
      <xdr:row>6</xdr:row>
      <xdr:rowOff>142875</xdr:rowOff>
    </xdr:to>
    <xdr:grpSp>
      <xdr:nvGrpSpPr>
        <xdr:cNvPr id="2" name="Groupe 10"/>
        <xdr:cNvGrpSpPr>
          <a:grpSpLocks/>
        </xdr:cNvGrpSpPr>
      </xdr:nvGrpSpPr>
      <xdr:grpSpPr>
        <a:xfrm>
          <a:off x="228600" y="133350"/>
          <a:ext cx="4610100" cy="1219200"/>
          <a:chOff x="-2044" y="308897"/>
          <a:chExt cx="1963888" cy="730041"/>
        </a:xfrm>
        <a:solidFill>
          <a:srgbClr val="FFFFFF"/>
        </a:solidFill>
      </xdr:grpSpPr>
      <xdr:sp>
        <xdr:nvSpPr>
          <xdr:cNvPr id="3" name="Forme libre 2"/>
          <xdr:cNvSpPr>
            <a:spLocks/>
          </xdr:cNvSpPr>
        </xdr:nvSpPr>
        <xdr:spPr>
          <a:xfrm>
            <a:off x="87313" y="365840"/>
            <a:ext cx="1874531" cy="633128"/>
          </a:xfrm>
          <a:custGeom>
            <a:pathLst>
              <a:path h="4829175" w="15027275">
                <a:moveTo>
                  <a:pt x="1905000" y="50800"/>
                </a:moveTo>
                <a:lnTo>
                  <a:pt x="285750" y="4108450"/>
                </a:lnTo>
                <a:cubicBezTo>
                  <a:pt x="0" y="4829175"/>
                  <a:pt x="212725" y="4314825"/>
                  <a:pt x="190500" y="4375150"/>
                </a:cubicBezTo>
                <a:cubicBezTo>
                  <a:pt x="168275" y="4435475"/>
                  <a:pt x="130175" y="4457700"/>
                  <a:pt x="152400" y="4470400"/>
                </a:cubicBezTo>
                <a:cubicBezTo>
                  <a:pt x="174625" y="4483100"/>
                  <a:pt x="323850" y="4451350"/>
                  <a:pt x="323850" y="4451350"/>
                </a:cubicBezTo>
                <a:lnTo>
                  <a:pt x="2000250" y="4432300"/>
                </a:lnTo>
                <a:lnTo>
                  <a:pt x="5124450" y="4432300"/>
                </a:lnTo>
                <a:lnTo>
                  <a:pt x="10134600" y="4413250"/>
                </a:lnTo>
                <a:cubicBezTo>
                  <a:pt x="11287125" y="4352925"/>
                  <a:pt x="11506200" y="4292600"/>
                  <a:pt x="12039600" y="4070350"/>
                </a:cubicBezTo>
                <a:cubicBezTo>
                  <a:pt x="12573000" y="3848100"/>
                  <a:pt x="12976225" y="3473450"/>
                  <a:pt x="13335000" y="3079750"/>
                </a:cubicBezTo>
                <a:cubicBezTo>
                  <a:pt x="13693775" y="2686050"/>
                  <a:pt x="13944600" y="2159000"/>
                  <a:pt x="14192250" y="1708150"/>
                </a:cubicBezTo>
                <a:cubicBezTo>
                  <a:pt x="14439900" y="1257300"/>
                  <a:pt x="14693900" y="650875"/>
                  <a:pt x="14820900" y="374650"/>
                </a:cubicBezTo>
                <a:cubicBezTo>
                  <a:pt x="14947900" y="98425"/>
                  <a:pt x="14944725" y="101600"/>
                  <a:pt x="14954250" y="50800"/>
                </a:cubicBezTo>
                <a:cubicBezTo>
                  <a:pt x="14963775" y="0"/>
                  <a:pt x="15027275" y="66675"/>
                  <a:pt x="14878050" y="69850"/>
                </a:cubicBezTo>
                <a:cubicBezTo>
                  <a:pt x="14728825" y="73025"/>
                  <a:pt x="14058900" y="69850"/>
                  <a:pt x="14058900" y="69850"/>
                </a:cubicBezTo>
                <a:lnTo>
                  <a:pt x="11887200" y="69850"/>
                </a:lnTo>
                <a:lnTo>
                  <a:pt x="9848850" y="69850"/>
                </a:lnTo>
                <a:lnTo>
                  <a:pt x="1905000" y="50800"/>
                </a:lnTo>
                <a:close/>
              </a:path>
            </a:pathLst>
          </a:cu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r="13044"/>
          <a:stretch>
            <a:fillRect/>
          </a:stretch>
        </xdr:blipFill>
        <xdr:spPr>
          <a:xfrm>
            <a:off x="-2044" y="308897"/>
            <a:ext cx="1615789" cy="7300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22</xdr:row>
      <xdr:rowOff>85725</xdr:rowOff>
    </xdr:from>
    <xdr:to>
      <xdr:col>2</xdr:col>
      <xdr:colOff>104775</xdr:colOff>
      <xdr:row>22</xdr:row>
      <xdr:rowOff>304800</xdr:rowOff>
    </xdr:to>
    <xdr:sp>
      <xdr:nvSpPr>
        <xdr:cNvPr id="5" name="Oval 12"/>
        <xdr:cNvSpPr>
          <a:spLocks/>
        </xdr:cNvSpPr>
      </xdr:nvSpPr>
      <xdr:spPr>
        <a:xfrm>
          <a:off x="276225" y="9124950"/>
          <a:ext cx="238125" cy="219075"/>
        </a:xfrm>
        <a:prstGeom prst="ellipse">
          <a:avLst/>
        </a:prstGeom>
        <a:solidFill>
          <a:srgbClr val="666699"/>
        </a:solidFill>
        <a:ln w="98425" cmpd="thinThick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847725</xdr:colOff>
      <xdr:row>3</xdr:row>
      <xdr:rowOff>47625</xdr:rowOff>
    </xdr:from>
    <xdr:ext cx="12201525" cy="2581275"/>
    <xdr:sp>
      <xdr:nvSpPr>
        <xdr:cNvPr id="6" name="Rectangle 8"/>
        <xdr:cNvSpPr>
          <a:spLocks/>
        </xdr:cNvSpPr>
      </xdr:nvSpPr>
      <xdr:spPr>
        <a:xfrm>
          <a:off x="1257300" y="542925"/>
          <a:ext cx="122015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Outil de Synthèse
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"Diagnostic Dispositifs Médicaux Stériles" 
</a:t>
          </a:r>
          <a:r>
            <a:rPr lang="en-US" cap="none" sz="4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Unités de soins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2</xdr:col>
      <xdr:colOff>1038225</xdr:colOff>
      <xdr:row>0</xdr:row>
      <xdr:rowOff>771525</xdr:rowOff>
    </xdr:to>
    <xdr:sp>
      <xdr:nvSpPr>
        <xdr:cNvPr id="1" name="Pentagone 1">
          <a:hlinkClick r:id="rId1"/>
        </xdr:cNvPr>
        <xdr:cNvSpPr>
          <a:spLocks/>
        </xdr:cNvSpPr>
      </xdr:nvSpPr>
      <xdr:spPr>
        <a:xfrm>
          <a:off x="371475" y="95250"/>
          <a:ext cx="1438275" cy="676275"/>
        </a:xfrm>
        <a:prstGeom prst="homePlate">
          <a:avLst>
            <a:gd name="adj" fmla="val 26759"/>
          </a:avLst>
        </a:pr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Accueil synthèse</a:t>
          </a:r>
        </a:p>
      </xdr:txBody>
    </xdr:sp>
    <xdr:clientData/>
  </xdr:twoCellAnchor>
  <xdr:twoCellAnchor>
    <xdr:from>
      <xdr:col>2</xdr:col>
      <xdr:colOff>1076325</xdr:colOff>
      <xdr:row>0</xdr:row>
      <xdr:rowOff>123825</xdr:rowOff>
    </xdr:from>
    <xdr:to>
      <xdr:col>2</xdr:col>
      <xdr:colOff>2638425</xdr:colOff>
      <xdr:row>0</xdr:row>
      <xdr:rowOff>790575</xdr:rowOff>
    </xdr:to>
    <xdr:sp>
      <xdr:nvSpPr>
        <xdr:cNvPr id="2" name="Chevron 2">
          <a:hlinkClick r:id="rId2"/>
        </xdr:cNvPr>
        <xdr:cNvSpPr>
          <a:spLocks/>
        </xdr:cNvSpPr>
      </xdr:nvSpPr>
      <xdr:spPr>
        <a:xfrm>
          <a:off x="1847850" y="123825"/>
          <a:ext cx="1562100" cy="666750"/>
        </a:xfrm>
        <a:prstGeom prst="chevron">
          <a:avLst>
            <a:gd name="adj" fmla="val 28537"/>
          </a:avLst>
        </a:prstGeom>
        <a:solidFill>
          <a:srgbClr val="B3A2C7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Synthèse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scores</a:t>
          </a:r>
        </a:p>
      </xdr:txBody>
    </xdr:sp>
    <xdr:clientData/>
  </xdr:twoCellAnchor>
  <xdr:twoCellAnchor>
    <xdr:from>
      <xdr:col>2</xdr:col>
      <xdr:colOff>2600325</xdr:colOff>
      <xdr:row>0</xdr:row>
      <xdr:rowOff>123825</xdr:rowOff>
    </xdr:from>
    <xdr:to>
      <xdr:col>4</xdr:col>
      <xdr:colOff>200025</xdr:colOff>
      <xdr:row>0</xdr:row>
      <xdr:rowOff>790575</xdr:rowOff>
    </xdr:to>
    <xdr:sp>
      <xdr:nvSpPr>
        <xdr:cNvPr id="3" name="Chevron 3">
          <a:hlinkClick r:id="rId3"/>
        </xdr:cNvPr>
        <xdr:cNvSpPr>
          <a:spLocks/>
        </xdr:cNvSpPr>
      </xdr:nvSpPr>
      <xdr:spPr>
        <a:xfrm>
          <a:off x="3371850" y="123825"/>
          <a:ext cx="2505075" cy="666750"/>
        </a:xfrm>
        <a:prstGeom prst="chevron">
          <a:avLst>
            <a:gd name="adj" fmla="val 36634"/>
          </a:avLst>
        </a:prstGeom>
        <a:solidFill>
          <a:srgbClr val="8064A2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ésultats</a:t>
          </a:r>
        </a:p>
      </xdr:txBody>
    </xdr:sp>
    <xdr:clientData/>
  </xdr:twoCellAnchor>
  <xdr:twoCellAnchor>
    <xdr:from>
      <xdr:col>4</xdr:col>
      <xdr:colOff>247650</xdr:colOff>
      <xdr:row>0</xdr:row>
      <xdr:rowOff>104775</xdr:rowOff>
    </xdr:from>
    <xdr:to>
      <xdr:col>7</xdr:col>
      <xdr:colOff>0</xdr:colOff>
      <xdr:row>0</xdr:row>
      <xdr:rowOff>771525</xdr:rowOff>
    </xdr:to>
    <xdr:sp>
      <xdr:nvSpPr>
        <xdr:cNvPr id="4" name="Chevron 4">
          <a:hlinkClick r:id="rId4"/>
        </xdr:cNvPr>
        <xdr:cNvSpPr>
          <a:spLocks/>
        </xdr:cNvSpPr>
      </xdr:nvSpPr>
      <xdr:spPr>
        <a:xfrm>
          <a:off x="5924550" y="104775"/>
          <a:ext cx="1914525" cy="666750"/>
        </a:xfrm>
        <a:prstGeom prst="chevron">
          <a:avLst>
            <a:gd name="adj" fmla="val 34583"/>
          </a:avLst>
        </a:prstGeom>
        <a:solidFill>
          <a:srgbClr val="604A7B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cartographie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12</xdr:row>
      <xdr:rowOff>123825</xdr:rowOff>
    </xdr:from>
    <xdr:ext cx="1466850" cy="1457325"/>
    <xdr:sp>
      <xdr:nvSpPr>
        <xdr:cNvPr id="1" name="Text Box 36"/>
        <xdr:cNvSpPr txBox="1">
          <a:spLocks noChangeArrowheads="1"/>
        </xdr:cNvSpPr>
      </xdr:nvSpPr>
      <xdr:spPr>
        <a:xfrm>
          <a:off x="838200" y="3648075"/>
          <a:ext cx="14668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800080"/>
              </a:solidFill>
              <a:latin typeface="Arial Narrow"/>
              <a:ea typeface="Arial Narrow"/>
              <a:cs typeface="Arial Narrow"/>
            </a:rPr>
            <a:t>Radar 
</a:t>
          </a:r>
          <a:r>
            <a:rPr lang="en-US" cap="none" sz="1800" b="0" i="0" u="none" baseline="0">
              <a:solidFill>
                <a:srgbClr val="800080"/>
              </a:solidFill>
              <a:latin typeface="Arial Narrow"/>
              <a:ea typeface="Arial Narrow"/>
              <a:cs typeface="Arial Narrow"/>
            </a:rPr>
            <a:t>des 7 axes 
</a:t>
          </a:r>
          <a:r>
            <a:rPr lang="en-US" cap="none" sz="1800" b="0" i="0" u="none" baseline="0">
              <a:solidFill>
                <a:srgbClr val="800080"/>
              </a:solidFill>
              <a:latin typeface="Arial Narrow"/>
              <a:ea typeface="Arial Narrow"/>
              <a:cs typeface="Arial Narrow"/>
            </a:rPr>
            <a:t>de sécurisation</a:t>
          </a:r>
        </a:p>
      </xdr:txBody>
    </xdr:sp>
    <xdr:clientData/>
  </xdr:oneCellAnchor>
  <xdr:oneCellAnchor>
    <xdr:from>
      <xdr:col>6</xdr:col>
      <xdr:colOff>95250</xdr:colOff>
      <xdr:row>65</xdr:row>
      <xdr:rowOff>76200</xdr:rowOff>
    </xdr:from>
    <xdr:ext cx="1600200" cy="1323975"/>
    <xdr:sp>
      <xdr:nvSpPr>
        <xdr:cNvPr id="2" name="Text Box 37"/>
        <xdr:cNvSpPr txBox="1">
          <a:spLocks noChangeArrowheads="1"/>
        </xdr:cNvSpPr>
      </xdr:nvSpPr>
      <xdr:spPr>
        <a:xfrm>
          <a:off x="895350" y="13839825"/>
          <a:ext cx="1600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Tableau de synthèse des résultats</a:t>
          </a:r>
        </a:p>
      </xdr:txBody>
    </xdr:sp>
    <xdr:clientData/>
  </xdr:oneCellAnchor>
  <xdr:twoCellAnchor>
    <xdr:from>
      <xdr:col>16</xdr:col>
      <xdr:colOff>95250</xdr:colOff>
      <xdr:row>12</xdr:row>
      <xdr:rowOff>76200</xdr:rowOff>
    </xdr:from>
    <xdr:to>
      <xdr:col>85</xdr:col>
      <xdr:colOff>76200</xdr:colOff>
      <xdr:row>62</xdr:row>
      <xdr:rowOff>133350</xdr:rowOff>
    </xdr:to>
    <xdr:graphicFrame>
      <xdr:nvGraphicFramePr>
        <xdr:cNvPr id="3" name="Chart 462"/>
        <xdr:cNvGraphicFramePr/>
      </xdr:nvGraphicFramePr>
      <xdr:xfrm>
        <a:off x="2228850" y="3600450"/>
        <a:ext cx="12582525" cy="963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3</xdr:row>
      <xdr:rowOff>171450</xdr:rowOff>
    </xdr:from>
    <xdr:to>
      <xdr:col>5</xdr:col>
      <xdr:colOff>66675</xdr:colOff>
      <xdr:row>3</xdr:row>
      <xdr:rowOff>552450</xdr:rowOff>
    </xdr:to>
    <xdr:sp>
      <xdr:nvSpPr>
        <xdr:cNvPr id="4" name="AutoShape 7"/>
        <xdr:cNvSpPr>
          <a:spLocks/>
        </xdr:cNvSpPr>
      </xdr:nvSpPr>
      <xdr:spPr>
        <a:xfrm rot="10800000">
          <a:off x="333375" y="2295525"/>
          <a:ext cx="400050" cy="381000"/>
        </a:xfrm>
        <a:prstGeom prst="triangl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76200</xdr:rowOff>
    </xdr:from>
    <xdr:to>
      <xdr:col>5</xdr:col>
      <xdr:colOff>95250</xdr:colOff>
      <xdr:row>13</xdr:row>
      <xdr:rowOff>28575</xdr:rowOff>
    </xdr:to>
    <xdr:sp>
      <xdr:nvSpPr>
        <xdr:cNvPr id="5" name="Oval 12"/>
        <xdr:cNvSpPr>
          <a:spLocks/>
        </xdr:cNvSpPr>
      </xdr:nvSpPr>
      <xdr:spPr>
        <a:xfrm>
          <a:off x="361950" y="3219450"/>
          <a:ext cx="400050" cy="523875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63</xdr:row>
      <xdr:rowOff>123825</xdr:rowOff>
    </xdr:from>
    <xdr:to>
      <xdr:col>5</xdr:col>
      <xdr:colOff>95250</xdr:colOff>
      <xdr:row>66</xdr:row>
      <xdr:rowOff>76200</xdr:rowOff>
    </xdr:to>
    <xdr:sp>
      <xdr:nvSpPr>
        <xdr:cNvPr id="6" name="Oval 12"/>
        <xdr:cNvSpPr>
          <a:spLocks/>
        </xdr:cNvSpPr>
      </xdr:nvSpPr>
      <xdr:spPr>
        <a:xfrm>
          <a:off x="361950" y="13487400"/>
          <a:ext cx="400050" cy="495300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200025</xdr:rowOff>
    </xdr:from>
    <xdr:to>
      <xdr:col>18</xdr:col>
      <xdr:colOff>85725</xdr:colOff>
      <xdr:row>0</xdr:row>
      <xdr:rowOff>1266825</xdr:rowOff>
    </xdr:to>
    <xdr:sp>
      <xdr:nvSpPr>
        <xdr:cNvPr id="7" name="Pentagone 7">
          <a:hlinkClick r:id="rId2"/>
        </xdr:cNvPr>
        <xdr:cNvSpPr>
          <a:spLocks/>
        </xdr:cNvSpPr>
      </xdr:nvSpPr>
      <xdr:spPr>
        <a:xfrm>
          <a:off x="314325" y="200025"/>
          <a:ext cx="2171700" cy="1066800"/>
        </a:xfrm>
        <a:prstGeom prst="homePlate">
          <a:avLst>
            <a:gd name="adj" fmla="val 25680"/>
          </a:avLst>
        </a:pr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Accueil synthèse </a:t>
          </a:r>
        </a:p>
      </xdr:txBody>
    </xdr:sp>
    <xdr:clientData/>
  </xdr:twoCellAnchor>
  <xdr:twoCellAnchor>
    <xdr:from>
      <xdr:col>19</xdr:col>
      <xdr:colOff>0</xdr:colOff>
      <xdr:row>0</xdr:row>
      <xdr:rowOff>247650</xdr:rowOff>
    </xdr:from>
    <xdr:to>
      <xdr:col>37</xdr:col>
      <xdr:colOff>133350</xdr:colOff>
      <xdr:row>0</xdr:row>
      <xdr:rowOff>1304925</xdr:rowOff>
    </xdr:to>
    <xdr:sp>
      <xdr:nvSpPr>
        <xdr:cNvPr id="8" name="Chevron 8">
          <a:hlinkClick r:id="rId3"/>
        </xdr:cNvPr>
        <xdr:cNvSpPr>
          <a:spLocks/>
        </xdr:cNvSpPr>
      </xdr:nvSpPr>
      <xdr:spPr>
        <a:xfrm>
          <a:off x="2533650" y="247650"/>
          <a:ext cx="2705100" cy="1057275"/>
        </a:xfrm>
        <a:prstGeom prst="chevron">
          <a:avLst>
            <a:gd name="adj" fmla="val 30597"/>
          </a:avLst>
        </a:prstGeom>
        <a:solidFill>
          <a:srgbClr val="B3A2C7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Synthèse scores</a:t>
          </a:r>
        </a:p>
      </xdr:txBody>
    </xdr:sp>
    <xdr:clientData/>
  </xdr:twoCellAnchor>
  <xdr:twoCellAnchor>
    <xdr:from>
      <xdr:col>39</xdr:col>
      <xdr:colOff>0</xdr:colOff>
      <xdr:row>0</xdr:row>
      <xdr:rowOff>247650</xdr:rowOff>
    </xdr:from>
    <xdr:to>
      <xdr:col>61</xdr:col>
      <xdr:colOff>38100</xdr:colOff>
      <xdr:row>0</xdr:row>
      <xdr:rowOff>1304925</xdr:rowOff>
    </xdr:to>
    <xdr:sp>
      <xdr:nvSpPr>
        <xdr:cNvPr id="9" name="Chevron 9">
          <a:hlinkClick r:id="rId4"/>
        </xdr:cNvPr>
        <xdr:cNvSpPr>
          <a:spLocks/>
        </xdr:cNvSpPr>
      </xdr:nvSpPr>
      <xdr:spPr>
        <a:xfrm>
          <a:off x="5372100" y="247650"/>
          <a:ext cx="5943600" cy="1057275"/>
        </a:xfrm>
        <a:prstGeom prst="chevron">
          <a:avLst>
            <a:gd name="adj" fmla="val 37078"/>
          </a:avLst>
        </a:prstGeom>
        <a:solidFill>
          <a:srgbClr val="8064A2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résultats</a:t>
          </a:r>
        </a:p>
      </xdr:txBody>
    </xdr:sp>
    <xdr:clientData/>
  </xdr:twoCellAnchor>
  <xdr:twoCellAnchor>
    <xdr:from>
      <xdr:col>61</xdr:col>
      <xdr:colOff>114300</xdr:colOff>
      <xdr:row>0</xdr:row>
      <xdr:rowOff>228600</xdr:rowOff>
    </xdr:from>
    <xdr:to>
      <xdr:col>85</xdr:col>
      <xdr:colOff>76200</xdr:colOff>
      <xdr:row>0</xdr:row>
      <xdr:rowOff>1276350</xdr:rowOff>
    </xdr:to>
    <xdr:sp>
      <xdr:nvSpPr>
        <xdr:cNvPr id="10" name="Chevron 10">
          <a:hlinkClick r:id="rId5"/>
        </xdr:cNvPr>
        <xdr:cNvSpPr>
          <a:spLocks/>
        </xdr:cNvSpPr>
      </xdr:nvSpPr>
      <xdr:spPr>
        <a:xfrm>
          <a:off x="11391900" y="228600"/>
          <a:ext cx="3419475" cy="1047750"/>
        </a:xfrm>
        <a:prstGeom prst="chevron">
          <a:avLst>
            <a:gd name="adj" fmla="val 34717"/>
          </a:avLst>
        </a:prstGeom>
        <a:solidFill>
          <a:srgbClr val="604A7B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cartographie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21</xdr:row>
      <xdr:rowOff>133350</xdr:rowOff>
    </xdr:from>
    <xdr:to>
      <xdr:col>86</xdr:col>
      <xdr:colOff>95250</xdr:colOff>
      <xdr:row>47</xdr:row>
      <xdr:rowOff>95250</xdr:rowOff>
    </xdr:to>
    <xdr:sp>
      <xdr:nvSpPr>
        <xdr:cNvPr id="1" name="AutoShape 10"/>
        <xdr:cNvSpPr>
          <a:spLocks/>
        </xdr:cNvSpPr>
      </xdr:nvSpPr>
      <xdr:spPr>
        <a:xfrm>
          <a:off x="4067175" y="5467350"/>
          <a:ext cx="9020175" cy="3895725"/>
        </a:xfrm>
        <a:prstGeom prst="roundRect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54</xdr:row>
      <xdr:rowOff>133350</xdr:rowOff>
    </xdr:from>
    <xdr:to>
      <xdr:col>104</xdr:col>
      <xdr:colOff>114300</xdr:colOff>
      <xdr:row>66</xdr:row>
      <xdr:rowOff>28575</xdr:rowOff>
    </xdr:to>
    <xdr:sp>
      <xdr:nvSpPr>
        <xdr:cNvPr id="2" name="AutoShape 10"/>
        <xdr:cNvSpPr>
          <a:spLocks/>
        </xdr:cNvSpPr>
      </xdr:nvSpPr>
      <xdr:spPr>
        <a:xfrm>
          <a:off x="4086225" y="10344150"/>
          <a:ext cx="11420475" cy="1743075"/>
        </a:xfrm>
        <a:prstGeom prst="roundRect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123825</xdr:colOff>
      <xdr:row>21</xdr:row>
      <xdr:rowOff>9525</xdr:rowOff>
    </xdr:from>
    <xdr:to>
      <xdr:col>35</xdr:col>
      <xdr:colOff>114300</xdr:colOff>
      <xdr:row>22</xdr:row>
      <xdr:rowOff>123825</xdr:rowOff>
    </xdr:to>
    <xdr:sp>
      <xdr:nvSpPr>
        <xdr:cNvPr id="3" name="Oval 5"/>
        <xdr:cNvSpPr>
          <a:spLocks/>
        </xdr:cNvSpPr>
      </xdr:nvSpPr>
      <xdr:spPr>
        <a:xfrm>
          <a:off x="5638800" y="5343525"/>
          <a:ext cx="247650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9525</xdr:colOff>
      <xdr:row>21</xdr:row>
      <xdr:rowOff>28575</xdr:rowOff>
    </xdr:from>
    <xdr:to>
      <xdr:col>56</xdr:col>
      <xdr:colOff>0</xdr:colOff>
      <xdr:row>23</xdr:row>
      <xdr:rowOff>0</xdr:rowOff>
    </xdr:to>
    <xdr:sp>
      <xdr:nvSpPr>
        <xdr:cNvPr id="4" name="Oval 6"/>
        <xdr:cNvSpPr>
          <a:spLocks/>
        </xdr:cNvSpPr>
      </xdr:nvSpPr>
      <xdr:spPr>
        <a:xfrm>
          <a:off x="8534400" y="5362575"/>
          <a:ext cx="247650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123825</xdr:colOff>
      <xdr:row>54</xdr:row>
      <xdr:rowOff>28575</xdr:rowOff>
    </xdr:from>
    <xdr:to>
      <xdr:col>35</xdr:col>
      <xdr:colOff>114300</xdr:colOff>
      <xdr:row>56</xdr:row>
      <xdr:rowOff>0</xdr:rowOff>
    </xdr:to>
    <xdr:sp>
      <xdr:nvSpPr>
        <xdr:cNvPr id="5" name="Oval 8"/>
        <xdr:cNvSpPr>
          <a:spLocks/>
        </xdr:cNvSpPr>
      </xdr:nvSpPr>
      <xdr:spPr>
        <a:xfrm>
          <a:off x="5638800" y="10239375"/>
          <a:ext cx="247650" cy="238125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11</xdr:row>
      <xdr:rowOff>9525</xdr:rowOff>
    </xdr:from>
    <xdr:to>
      <xdr:col>27</xdr:col>
      <xdr:colOff>76200</xdr:colOff>
      <xdr:row>11</xdr:row>
      <xdr:rowOff>9525</xdr:rowOff>
    </xdr:to>
    <xdr:sp>
      <xdr:nvSpPr>
        <xdr:cNvPr id="6" name="Line 22"/>
        <xdr:cNvSpPr>
          <a:spLocks/>
        </xdr:cNvSpPr>
      </xdr:nvSpPr>
      <xdr:spPr>
        <a:xfrm>
          <a:off x="1571625" y="3952875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381000</xdr:rowOff>
    </xdr:from>
    <xdr:to>
      <xdr:col>5</xdr:col>
      <xdr:colOff>66675</xdr:colOff>
      <xdr:row>4</xdr:row>
      <xdr:rowOff>38100</xdr:rowOff>
    </xdr:to>
    <xdr:sp>
      <xdr:nvSpPr>
        <xdr:cNvPr id="7" name="AutoShape 7"/>
        <xdr:cNvSpPr>
          <a:spLocks/>
        </xdr:cNvSpPr>
      </xdr:nvSpPr>
      <xdr:spPr>
        <a:xfrm rot="10800000">
          <a:off x="371475" y="2524125"/>
          <a:ext cx="361950" cy="219075"/>
        </a:xfrm>
        <a:prstGeom prst="triangl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9525</xdr:rowOff>
    </xdr:from>
    <xdr:to>
      <xdr:col>5</xdr:col>
      <xdr:colOff>66675</xdr:colOff>
      <xdr:row>34</xdr:row>
      <xdr:rowOff>76200</xdr:rowOff>
    </xdr:to>
    <xdr:sp>
      <xdr:nvSpPr>
        <xdr:cNvPr id="8" name="Oval 12"/>
        <xdr:cNvSpPr>
          <a:spLocks/>
        </xdr:cNvSpPr>
      </xdr:nvSpPr>
      <xdr:spPr>
        <a:xfrm>
          <a:off x="390525" y="6991350"/>
          <a:ext cx="342900" cy="371475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19050</xdr:rowOff>
    </xdr:from>
    <xdr:to>
      <xdr:col>5</xdr:col>
      <xdr:colOff>47625</xdr:colOff>
      <xdr:row>60</xdr:row>
      <xdr:rowOff>57150</xdr:rowOff>
    </xdr:to>
    <xdr:sp>
      <xdr:nvSpPr>
        <xdr:cNvPr id="9" name="Oval 12"/>
        <xdr:cNvSpPr>
          <a:spLocks/>
        </xdr:cNvSpPr>
      </xdr:nvSpPr>
      <xdr:spPr>
        <a:xfrm>
          <a:off x="381000" y="10820400"/>
          <a:ext cx="333375" cy="419100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76200</xdr:rowOff>
    </xdr:from>
    <xdr:to>
      <xdr:col>15</xdr:col>
      <xdr:colOff>133350</xdr:colOff>
      <xdr:row>0</xdr:row>
      <xdr:rowOff>1000125</xdr:rowOff>
    </xdr:to>
    <xdr:sp>
      <xdr:nvSpPr>
        <xdr:cNvPr id="10" name="Pentagone 10">
          <a:hlinkClick r:id="rId1"/>
        </xdr:cNvPr>
        <xdr:cNvSpPr>
          <a:spLocks/>
        </xdr:cNvSpPr>
      </xdr:nvSpPr>
      <xdr:spPr>
        <a:xfrm>
          <a:off x="533400" y="76200"/>
          <a:ext cx="1600200" cy="923925"/>
        </a:xfrm>
        <a:prstGeom prst="homePlate">
          <a:avLst>
            <a:gd name="adj" fmla="val 21282"/>
          </a:avLst>
        </a:pr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Accueil synthèse</a:t>
          </a:r>
        </a:p>
      </xdr:txBody>
    </xdr:sp>
    <xdr:clientData/>
  </xdr:twoCellAnchor>
  <xdr:twoCellAnchor>
    <xdr:from>
      <xdr:col>16</xdr:col>
      <xdr:colOff>28575</xdr:colOff>
      <xdr:row>0</xdr:row>
      <xdr:rowOff>114300</xdr:rowOff>
    </xdr:from>
    <xdr:to>
      <xdr:col>30</xdr:col>
      <xdr:colOff>9525</xdr:colOff>
      <xdr:row>0</xdr:row>
      <xdr:rowOff>1028700</xdr:rowOff>
    </xdr:to>
    <xdr:sp>
      <xdr:nvSpPr>
        <xdr:cNvPr id="11" name="Chevron 11">
          <a:hlinkClick r:id="rId2"/>
        </xdr:cNvPr>
        <xdr:cNvSpPr>
          <a:spLocks/>
        </xdr:cNvSpPr>
      </xdr:nvSpPr>
      <xdr:spPr>
        <a:xfrm>
          <a:off x="2162175" y="114300"/>
          <a:ext cx="2952750" cy="914400"/>
        </a:xfrm>
        <a:prstGeom prst="chevron">
          <a:avLst>
            <a:gd name="adj" fmla="val 26916"/>
          </a:avLst>
        </a:prstGeom>
        <a:solidFill>
          <a:srgbClr val="B3A2C7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Synthèse scores</a:t>
          </a:r>
        </a:p>
      </xdr:txBody>
    </xdr:sp>
    <xdr:clientData/>
  </xdr:twoCellAnchor>
  <xdr:twoCellAnchor>
    <xdr:from>
      <xdr:col>30</xdr:col>
      <xdr:colOff>28575</xdr:colOff>
      <xdr:row>0</xdr:row>
      <xdr:rowOff>114300</xdr:rowOff>
    </xdr:from>
    <xdr:to>
      <xdr:col>46</xdr:col>
      <xdr:colOff>76200</xdr:colOff>
      <xdr:row>0</xdr:row>
      <xdr:rowOff>1028700</xdr:rowOff>
    </xdr:to>
    <xdr:sp>
      <xdr:nvSpPr>
        <xdr:cNvPr id="12" name="Chevron 12">
          <a:hlinkClick r:id="rId3"/>
        </xdr:cNvPr>
        <xdr:cNvSpPr>
          <a:spLocks/>
        </xdr:cNvSpPr>
      </xdr:nvSpPr>
      <xdr:spPr>
        <a:xfrm>
          <a:off x="5133975" y="114300"/>
          <a:ext cx="2190750" cy="914400"/>
        </a:xfrm>
        <a:prstGeom prst="chevron">
          <a:avLst>
            <a:gd name="adj" fmla="val 29245"/>
          </a:avLst>
        </a:prstGeom>
        <a:solidFill>
          <a:srgbClr val="8064A2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ésultats</a:t>
          </a:r>
        </a:p>
      </xdr:txBody>
    </xdr:sp>
    <xdr:clientData/>
  </xdr:twoCellAnchor>
  <xdr:twoCellAnchor>
    <xdr:from>
      <xdr:col>46</xdr:col>
      <xdr:colOff>123825</xdr:colOff>
      <xdr:row>0</xdr:row>
      <xdr:rowOff>76200</xdr:rowOff>
    </xdr:from>
    <xdr:to>
      <xdr:col>66</xdr:col>
      <xdr:colOff>0</xdr:colOff>
      <xdr:row>0</xdr:row>
      <xdr:rowOff>1000125</xdr:rowOff>
    </xdr:to>
    <xdr:sp>
      <xdr:nvSpPr>
        <xdr:cNvPr id="13" name="Chevron 13">
          <a:hlinkClick r:id="rId4"/>
        </xdr:cNvPr>
        <xdr:cNvSpPr>
          <a:spLocks/>
        </xdr:cNvSpPr>
      </xdr:nvSpPr>
      <xdr:spPr>
        <a:xfrm>
          <a:off x="7372350" y="76200"/>
          <a:ext cx="2752725" cy="923925"/>
        </a:xfrm>
        <a:prstGeom prst="chevron">
          <a:avLst>
            <a:gd name="adj" fmla="val 32064"/>
          </a:avLst>
        </a:prstGeom>
        <a:solidFill>
          <a:srgbClr val="604A7B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cartographie</a:t>
          </a:r>
        </a:p>
      </xdr:txBody>
    </xdr:sp>
    <xdr:clientData/>
  </xdr:twoCellAnchor>
  <xdr:twoCellAnchor>
    <xdr:from>
      <xdr:col>74</xdr:col>
      <xdr:colOff>9525</xdr:colOff>
      <xdr:row>21</xdr:row>
      <xdr:rowOff>28575</xdr:rowOff>
    </xdr:from>
    <xdr:to>
      <xdr:col>76</xdr:col>
      <xdr:colOff>0</xdr:colOff>
      <xdr:row>23</xdr:row>
      <xdr:rowOff>0</xdr:rowOff>
    </xdr:to>
    <xdr:sp>
      <xdr:nvSpPr>
        <xdr:cNvPr id="14" name="Oval 6"/>
        <xdr:cNvSpPr>
          <a:spLocks/>
        </xdr:cNvSpPr>
      </xdr:nvSpPr>
      <xdr:spPr>
        <a:xfrm>
          <a:off x="11401425" y="5362575"/>
          <a:ext cx="257175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0</xdr:colOff>
      <xdr:row>54</xdr:row>
      <xdr:rowOff>19050</xdr:rowOff>
    </xdr:from>
    <xdr:to>
      <xdr:col>55</xdr:col>
      <xdr:colOff>123825</xdr:colOff>
      <xdr:row>55</xdr:row>
      <xdr:rowOff>133350</xdr:rowOff>
    </xdr:to>
    <xdr:sp>
      <xdr:nvSpPr>
        <xdr:cNvPr id="15" name="Oval 8"/>
        <xdr:cNvSpPr>
          <a:spLocks/>
        </xdr:cNvSpPr>
      </xdr:nvSpPr>
      <xdr:spPr>
        <a:xfrm>
          <a:off x="8524875" y="10229850"/>
          <a:ext cx="247650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0</xdr:colOff>
      <xdr:row>54</xdr:row>
      <xdr:rowOff>28575</xdr:rowOff>
    </xdr:from>
    <xdr:to>
      <xdr:col>75</xdr:col>
      <xdr:colOff>123825</xdr:colOff>
      <xdr:row>55</xdr:row>
      <xdr:rowOff>133350</xdr:rowOff>
    </xdr:to>
    <xdr:sp>
      <xdr:nvSpPr>
        <xdr:cNvPr id="16" name="Oval 8"/>
        <xdr:cNvSpPr>
          <a:spLocks/>
        </xdr:cNvSpPr>
      </xdr:nvSpPr>
      <xdr:spPr>
        <a:xfrm>
          <a:off x="11391900" y="10239375"/>
          <a:ext cx="257175" cy="238125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93</xdr:col>
      <xdr:colOff>123825</xdr:colOff>
      <xdr:row>54</xdr:row>
      <xdr:rowOff>19050</xdr:rowOff>
    </xdr:from>
    <xdr:to>
      <xdr:col>95</xdr:col>
      <xdr:colOff>114300</xdr:colOff>
      <xdr:row>55</xdr:row>
      <xdr:rowOff>133350</xdr:rowOff>
    </xdr:to>
    <xdr:sp>
      <xdr:nvSpPr>
        <xdr:cNvPr id="17" name="Oval 8"/>
        <xdr:cNvSpPr>
          <a:spLocks/>
        </xdr:cNvSpPr>
      </xdr:nvSpPr>
      <xdr:spPr>
        <a:xfrm>
          <a:off x="14049375" y="10229850"/>
          <a:ext cx="257175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m\AppData\Roaming\Microsoft\Excel\Interdiag%20-%20DMS%20Unit&#233;%20soins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ode d'emploi"/>
      <sheetName val="Identification"/>
      <sheetName val="1 - Circuit DMS US"/>
      <sheetName val="2 - Pratiques de soins"/>
      <sheetName val="Scores"/>
      <sheetName val="Résultats"/>
      <sheetName val="Cartographie"/>
      <sheetName val="Réf"/>
      <sheetName val="BD"/>
      <sheetName val="Feuil1"/>
    </sheetNames>
    <sheetDataSet>
      <sheetData sheetId="5">
        <row r="7">
          <cell r="C7" t="str">
            <v>Circuit des dispositifs médicaux stériles dans l'unité de soins</v>
          </cell>
        </row>
        <row r="8">
          <cell r="C8" t="str">
            <v>Demande - Réception - Stockage des DMS</v>
          </cell>
        </row>
        <row r="9">
          <cell r="C9" t="str">
            <v>Demande</v>
          </cell>
        </row>
        <row r="10">
          <cell r="C10" t="str">
            <v>Réception </v>
          </cell>
        </row>
        <row r="11">
          <cell r="C11" t="str">
            <v>Stockage</v>
          </cell>
        </row>
        <row r="12">
          <cell r="C12" t="str">
            <v>Utilisation - suivi des DMS</v>
          </cell>
        </row>
        <row r="14">
          <cell r="C14" t="str">
            <v>Suivi des DMS</v>
          </cell>
        </row>
        <row r="15">
          <cell r="C15" t="str">
            <v>Gestion des retours et Elimination des DMS</v>
          </cell>
        </row>
        <row r="16">
          <cell r="C16" t="str">
            <v>Gestion des retours et Elimination des DMS</v>
          </cell>
        </row>
        <row r="18">
          <cell r="C18" t="str">
            <v>Pratiques de soins et Evaluation des pratiques</v>
          </cell>
        </row>
        <row r="20">
          <cell r="C20" t="str">
            <v>Pratiques de Perfusion </v>
          </cell>
        </row>
        <row r="21">
          <cell r="C21" t="str">
            <v>Prévention des Accidents d'exposition au sang (AES)</v>
          </cell>
        </row>
        <row r="22">
          <cell r="C22" t="str">
            <v>Prise en charge des Escarres </v>
          </cell>
        </row>
        <row r="23">
          <cell r="C23" t="str">
            <v>Autres Pratiques de Soins</v>
          </cell>
        </row>
      </sheetData>
      <sheetData sheetId="8">
        <row r="25">
          <cell r="A25">
            <v>1</v>
          </cell>
          <cell r="B25" t="str">
            <v>Circuit des dispositifs médicaux stériles dans l'unité de soins</v>
          </cell>
        </row>
        <row r="26">
          <cell r="A26">
            <v>2</v>
          </cell>
          <cell r="B26" t="str">
            <v>Pratiques de soins et Evaluation des pratiques</v>
          </cell>
        </row>
        <row r="29">
          <cell r="A29" t="str">
            <v>Axe 1</v>
          </cell>
          <cell r="B29">
            <v>1</v>
          </cell>
          <cell r="C29" t="str">
            <v>Demande - Réception - Stockage des DMS</v>
          </cell>
        </row>
        <row r="30">
          <cell r="A30" t="str">
            <v>Axe 2</v>
          </cell>
          <cell r="B30">
            <v>1</v>
          </cell>
          <cell r="C30" t="str">
            <v>Utilisation - suivi des DMS</v>
          </cell>
        </row>
        <row r="31">
          <cell r="A31" t="str">
            <v>Axe 3</v>
          </cell>
          <cell r="B31">
            <v>1</v>
          </cell>
          <cell r="C31" t="str">
            <v>Gestion des retours et Elimination des DMS</v>
          </cell>
        </row>
        <row r="32">
          <cell r="A32" t="str">
            <v>Axe 4</v>
          </cell>
          <cell r="B32">
            <v>2</v>
          </cell>
          <cell r="C32" t="str">
            <v>Pratiques de soins et Evaluation des pratiques</v>
          </cell>
        </row>
        <row r="38">
          <cell r="A38" t="str">
            <v>A</v>
          </cell>
          <cell r="B38" t="str">
            <v>Axe 1</v>
          </cell>
          <cell r="C38" t="str">
            <v>Demande</v>
          </cell>
          <cell r="D38" t="str">
            <v>ZoneSaisie1</v>
          </cell>
        </row>
        <row r="39">
          <cell r="A39" t="str">
            <v>B</v>
          </cell>
          <cell r="B39" t="str">
            <v>Axe 1</v>
          </cell>
          <cell r="C39" t="str">
            <v>Réception </v>
          </cell>
          <cell r="D39" t="str">
            <v>ZoneSaisie1</v>
          </cell>
        </row>
        <row r="40">
          <cell r="A40" t="str">
            <v>C</v>
          </cell>
          <cell r="B40" t="str">
            <v>Axe 1</v>
          </cell>
          <cell r="C40" t="str">
            <v>Stockage</v>
          </cell>
          <cell r="D40" t="str">
            <v>ZoneSaisie1</v>
          </cell>
        </row>
        <row r="41">
          <cell r="A41" t="str">
            <v>D</v>
          </cell>
          <cell r="B41" t="str">
            <v>Axe 2</v>
          </cell>
          <cell r="C41" t="str">
            <v>Utilisation des DMS</v>
          </cell>
          <cell r="D41" t="str">
            <v>ZoneSaisie1</v>
          </cell>
        </row>
        <row r="42">
          <cell r="A42" t="str">
            <v>E</v>
          </cell>
          <cell r="B42" t="str">
            <v>Axe 2</v>
          </cell>
          <cell r="C42" t="str">
            <v>Suivi des DMS</v>
          </cell>
          <cell r="D42" t="str">
            <v>ZoneSaisie1</v>
          </cell>
        </row>
        <row r="43">
          <cell r="A43" t="str">
            <v>F</v>
          </cell>
          <cell r="B43" t="str">
            <v>Axe 3</v>
          </cell>
          <cell r="C43" t="str">
            <v>Gestion des retours et Elimination des DMS</v>
          </cell>
          <cell r="D43" t="str">
            <v>ZoneSaisie1</v>
          </cell>
        </row>
        <row r="44">
          <cell r="A44" t="str">
            <v>G</v>
          </cell>
          <cell r="B44" t="str">
            <v>Axe 4</v>
          </cell>
          <cell r="C44" t="str">
            <v>Pratiques de Perfusion </v>
          </cell>
          <cell r="D44" t="str">
            <v>ZoneSaisie2</v>
          </cell>
        </row>
        <row r="45">
          <cell r="A45" t="str">
            <v>H</v>
          </cell>
          <cell r="B45" t="str">
            <v>Axe 4</v>
          </cell>
          <cell r="C45" t="str">
            <v>Prévention des Accidents d'exposition au sang (AES)</v>
          </cell>
          <cell r="D45" t="str">
            <v>ZoneSaisie2</v>
          </cell>
        </row>
        <row r="46">
          <cell r="A46" t="str">
            <v>I</v>
          </cell>
          <cell r="B46" t="str">
            <v>Axe 4</v>
          </cell>
          <cell r="C46" t="str">
            <v>Prise en charge des Escarres </v>
          </cell>
          <cell r="D46" t="str">
            <v>ZoneSaisie2</v>
          </cell>
        </row>
        <row r="47">
          <cell r="A47" t="str">
            <v>J</v>
          </cell>
          <cell r="B47" t="str">
            <v>Axe 4</v>
          </cell>
          <cell r="C47" t="str">
            <v>Autres Pratiques de Soins</v>
          </cell>
          <cell r="D47" t="str">
            <v>ZoneSaisie2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Q657"/>
  <sheetViews>
    <sheetView showGridLines="0" showRowColHeaders="0" tabSelected="1" zoomScale="50" zoomScaleNormal="50" zoomScalePageLayoutView="0" workbookViewId="0" topLeftCell="A1">
      <selection activeCell="T5" sqref="T5"/>
    </sheetView>
  </sheetViews>
  <sheetFormatPr defaultColWidth="11.421875" defaultRowHeight="15"/>
  <cols>
    <col min="1" max="1" width="2.57421875" style="4" customWidth="1"/>
    <col min="2" max="2" width="3.57421875" style="4" customWidth="1"/>
    <col min="3" max="4" width="13.421875" style="4" customWidth="1"/>
    <col min="5" max="5" width="21.421875" style="4" customWidth="1"/>
    <col min="6" max="6" width="18.421875" style="4" customWidth="1"/>
    <col min="7" max="9" width="3.57421875" style="4" customWidth="1"/>
    <col min="10" max="10" width="40.57421875" style="4" customWidth="1"/>
    <col min="11" max="11" width="7.7109375" style="4" customWidth="1"/>
    <col min="12" max="14" width="3.57421875" style="4" customWidth="1"/>
    <col min="15" max="15" width="13.421875" style="4" customWidth="1"/>
    <col min="16" max="17" width="19.8515625" style="4" customWidth="1"/>
    <col min="18" max="18" width="3.57421875" style="4" customWidth="1"/>
    <col min="19" max="19" width="2.140625" style="4" customWidth="1"/>
    <col min="20" max="16384" width="11.421875" style="28" customWidth="1"/>
  </cols>
  <sheetData>
    <row r="1" spans="1:25" s="4" customFormat="1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Y1" s="5"/>
    </row>
    <row r="2" spans="1:19" s="4" customFormat="1" ht="15">
      <c r="A2" s="6"/>
      <c r="S2" s="7"/>
    </row>
    <row r="3" spans="1:19" s="4" customFormat="1" ht="15">
      <c r="A3" s="8"/>
      <c r="S3" s="7"/>
    </row>
    <row r="4" spans="1:19" s="4" customFormat="1" ht="18.75" customHeight="1">
      <c r="A4" s="8"/>
      <c r="S4" s="7"/>
    </row>
    <row r="5" spans="1:19" s="4" customFormat="1" ht="18.75" customHeight="1">
      <c r="A5" s="8"/>
      <c r="S5" s="7"/>
    </row>
    <row r="6" spans="1:19" s="4" customFormat="1" ht="18.75" customHeight="1">
      <c r="A6" s="8"/>
      <c r="S6" s="7"/>
    </row>
    <row r="7" spans="1:19" s="4" customFormat="1" ht="18.75" customHeight="1">
      <c r="A7" s="8"/>
      <c r="S7" s="7"/>
    </row>
    <row r="8" spans="1:19" s="4" customFormat="1" ht="18.75" customHeight="1">
      <c r="A8" s="8"/>
      <c r="S8" s="7"/>
    </row>
    <row r="9" spans="1:19" s="4" customFormat="1" ht="18.75" customHeight="1">
      <c r="A9" s="8"/>
      <c r="S9" s="7"/>
    </row>
    <row r="10" spans="1:19" s="4" customFormat="1" ht="83.25" customHeight="1">
      <c r="A10" s="8"/>
      <c r="S10" s="7"/>
    </row>
    <row r="11" spans="1:19" s="4" customFormat="1" ht="15">
      <c r="A11" s="8"/>
      <c r="S11" s="7"/>
    </row>
    <row r="12" spans="1:19" s="4" customFormat="1" ht="6" customHeight="1">
      <c r="A12" s="8"/>
      <c r="S12" s="7"/>
    </row>
    <row r="13" spans="1:26" s="4" customFormat="1" ht="23.25">
      <c r="A13" s="8"/>
      <c r="B13" s="9"/>
      <c r="C13" s="147" t="s">
        <v>73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V13" s="11"/>
      <c r="W13" s="11"/>
      <c r="X13" s="11"/>
      <c r="Y13" s="11"/>
      <c r="Z13" s="11"/>
    </row>
    <row r="14" spans="1:19" s="4" customFormat="1" ht="140.25" customHeight="1">
      <c r="A14" s="8"/>
      <c r="B14" s="12"/>
      <c r="C14" s="155" t="s">
        <v>74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7"/>
    </row>
    <row r="15" spans="1:19" s="4" customFormat="1" ht="15.75">
      <c r="A15" s="8"/>
      <c r="I15" s="13"/>
      <c r="J15" s="14"/>
      <c r="K15" s="15"/>
      <c r="L15" s="156"/>
      <c r="M15" s="157"/>
      <c r="N15" s="157"/>
      <c r="O15" s="157"/>
      <c r="S15" s="7"/>
    </row>
    <row r="16" spans="1:19" s="4" customFormat="1" ht="23.25">
      <c r="A16" s="8"/>
      <c r="B16" s="16"/>
      <c r="C16" s="147" t="s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7"/>
    </row>
    <row r="17" spans="1:30" s="4" customFormat="1" ht="98.25" customHeight="1">
      <c r="A17" s="8"/>
      <c r="B17" s="17"/>
      <c r="C17" s="161" t="s">
        <v>59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7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4" customFormat="1" ht="75.75" customHeight="1" thickBot="1">
      <c r="A18" s="8"/>
      <c r="B18" s="17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7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s="4" customFormat="1" ht="40.5" customHeight="1" thickBot="1">
      <c r="A19" s="8"/>
      <c r="B19" s="17"/>
      <c r="C19" s="158" t="s">
        <v>58</v>
      </c>
      <c r="D19" s="159"/>
      <c r="E19" s="160"/>
      <c r="F19" s="20"/>
      <c r="G19" s="20"/>
      <c r="H19" s="20"/>
      <c r="I19" s="20"/>
      <c r="J19" s="20"/>
      <c r="K19" s="18"/>
      <c r="L19" s="18"/>
      <c r="M19" s="18"/>
      <c r="N19" s="18"/>
      <c r="O19" s="18"/>
      <c r="P19" s="18"/>
      <c r="Q19" s="18"/>
      <c r="R19" s="17"/>
      <c r="S19" s="7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4" customFormat="1" ht="9" customHeight="1">
      <c r="A20" s="8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7"/>
      <c r="S20" s="7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19" s="24" customFormat="1" ht="1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21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6"/>
      <c r="S22" s="7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5:30" s="29" customFormat="1" ht="30" customHeight="1"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="29" customFormat="1" ht="21">
      <c r="B24" s="31"/>
    </row>
    <row r="25" spans="2:6" s="29" customFormat="1" ht="21">
      <c r="B25" s="31"/>
      <c r="F25" s="32"/>
    </row>
    <row r="26" spans="2:40" s="29" customFormat="1" ht="19.5" customHeight="1">
      <c r="B26" s="31"/>
      <c r="D26" s="148" t="s">
        <v>3</v>
      </c>
      <c r="E26" s="148"/>
      <c r="F26" s="149"/>
      <c r="G26" s="150"/>
      <c r="H26" s="150"/>
      <c r="I26" s="150"/>
      <c r="J26" s="15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s="29" customFormat="1" ht="21">
      <c r="B27" s="31"/>
      <c r="F27" s="32" t="s">
        <v>2</v>
      </c>
      <c r="J27" s="35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6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2:40" s="29" customFormat="1" ht="22.5" customHeight="1">
      <c r="B28" s="31"/>
      <c r="D28" s="148" t="s">
        <v>4</v>
      </c>
      <c r="E28" s="148"/>
      <c r="F28" s="148"/>
      <c r="G28" s="149"/>
      <c r="H28" s="150"/>
      <c r="I28" s="150"/>
      <c r="J28" s="151"/>
      <c r="K28" s="37"/>
      <c r="L28" s="37"/>
      <c r="M28" s="37"/>
      <c r="N28" s="37"/>
      <c r="O28" s="38"/>
      <c r="P28" s="39"/>
      <c r="Q28" s="39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s="29" customFormat="1" ht="21">
      <c r="B29" s="31"/>
      <c r="F29" s="32"/>
      <c r="G29" s="32" t="s">
        <v>17</v>
      </c>
      <c r="H29" s="32"/>
      <c r="J29" s="35"/>
      <c r="K29" s="34"/>
      <c r="L29" s="34"/>
      <c r="M29" s="34"/>
      <c r="N29" s="34"/>
      <c r="O29" s="38"/>
      <c r="P29" s="38"/>
      <c r="Q29" s="38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2:40" s="29" customFormat="1" ht="19.5" customHeight="1">
      <c r="B30" s="31"/>
      <c r="D30" s="148" t="s">
        <v>5</v>
      </c>
      <c r="E30" s="148"/>
      <c r="F30" s="149"/>
      <c r="G30" s="150"/>
      <c r="H30" s="150"/>
      <c r="I30" s="150"/>
      <c r="J30" s="151"/>
      <c r="K30" s="33"/>
      <c r="L30" s="33"/>
      <c r="M30" s="33"/>
      <c r="N30" s="33"/>
      <c r="O30" s="39"/>
      <c r="P30" s="39"/>
      <c r="Q30" s="39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2:40" s="29" customFormat="1" ht="21">
      <c r="B31" s="31"/>
      <c r="F31" s="32" t="s">
        <v>2</v>
      </c>
      <c r="J31" s="35"/>
      <c r="K31" s="34"/>
      <c r="L31" s="34"/>
      <c r="M31" s="34"/>
      <c r="N31" s="34"/>
      <c r="O31" s="38"/>
      <c r="P31" s="38"/>
      <c r="Q31" s="38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:40" s="40" customFormat="1" ht="19.5" customHeight="1">
      <c r="B32" s="41"/>
      <c r="D32" s="148" t="s">
        <v>6</v>
      </c>
      <c r="E32" s="148"/>
      <c r="F32" s="152"/>
      <c r="G32" s="153"/>
      <c r="H32" s="153"/>
      <c r="I32" s="153"/>
      <c r="J32" s="154"/>
      <c r="K32" s="42"/>
      <c r="L32" s="42"/>
      <c r="M32" s="42"/>
      <c r="N32" s="42"/>
      <c r="O32" s="43"/>
      <c r="P32" s="43"/>
      <c r="Q32" s="44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2:40" s="29" customFormat="1" ht="21">
      <c r="B33" s="31"/>
      <c r="F33" s="32" t="s">
        <v>2</v>
      </c>
      <c r="J33" s="35"/>
      <c r="K33" s="34"/>
      <c r="L33" s="34"/>
      <c r="M33" s="34"/>
      <c r="N33" s="34"/>
      <c r="O33" s="38"/>
      <c r="P33" s="38"/>
      <c r="Q33" s="3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2:40" s="29" customFormat="1" ht="21">
      <c r="B34" s="31"/>
      <c r="D34" s="148" t="s">
        <v>7</v>
      </c>
      <c r="E34" s="148"/>
      <c r="F34" s="149"/>
      <c r="G34" s="150"/>
      <c r="H34" s="150"/>
      <c r="I34" s="150"/>
      <c r="J34" s="151"/>
      <c r="K34" s="33"/>
      <c r="L34" s="33"/>
      <c r="M34" s="33"/>
      <c r="N34" s="33"/>
      <c r="O34" s="39"/>
      <c r="P34" s="39"/>
      <c r="Q34" s="39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2:40" s="29" customFormat="1" ht="21">
      <c r="B35" s="31"/>
      <c r="F35" s="32" t="s">
        <v>2</v>
      </c>
      <c r="J35" s="35"/>
      <c r="K35" s="34"/>
      <c r="L35" s="34"/>
      <c r="M35" s="34"/>
      <c r="N35" s="34"/>
      <c r="O35" s="38"/>
      <c r="P35" s="38"/>
      <c r="Q35" s="38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2:40" s="40" customFormat="1" ht="44.25" customHeight="1">
      <c r="B36" s="41"/>
      <c r="D36" s="148" t="s">
        <v>8</v>
      </c>
      <c r="E36" s="148"/>
      <c r="F36" s="152"/>
      <c r="G36" s="153"/>
      <c r="H36" s="153"/>
      <c r="I36" s="153"/>
      <c r="J36" s="154"/>
      <c r="K36" s="42"/>
      <c r="L36" s="42"/>
      <c r="M36" s="42"/>
      <c r="N36" s="42"/>
      <c r="O36" s="43"/>
      <c r="P36" s="43"/>
      <c r="Q36" s="44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6:121" ht="21">
      <c r="F37" s="32" t="s">
        <v>2</v>
      </c>
      <c r="H37" s="22"/>
      <c r="I37" s="46"/>
      <c r="J37" s="47" t="s">
        <v>9</v>
      </c>
      <c r="K37" s="4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</row>
    <row r="38" spans="8:121" ht="15">
      <c r="H38" s="22"/>
      <c r="I38" s="46"/>
      <c r="J38" s="47"/>
      <c r="K38" s="4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</row>
    <row r="39" spans="8:121" ht="15">
      <c r="H39" s="22"/>
      <c r="I39" s="46"/>
      <c r="J39" s="47"/>
      <c r="K39" s="4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8:121" ht="15">
      <c r="H40" s="22"/>
      <c r="I40" s="46"/>
      <c r="J40" s="47"/>
      <c r="K40" s="4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8:121" ht="15">
      <c r="H41" s="22"/>
      <c r="I41" s="46"/>
      <c r="J41" s="47"/>
      <c r="K41" s="4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4:121" ht="15">
      <c r="D42" s="46"/>
      <c r="H42" s="22"/>
      <c r="I42" s="46"/>
      <c r="J42" s="47"/>
      <c r="K42" s="4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</row>
    <row r="43" spans="4:121" ht="15">
      <c r="D43" s="146" t="s">
        <v>9</v>
      </c>
      <c r="H43" s="22"/>
      <c r="I43" s="46"/>
      <c r="J43" s="47"/>
      <c r="K43" s="4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</row>
    <row r="44" spans="4:121" ht="15">
      <c r="D44" s="146" t="s">
        <v>10</v>
      </c>
      <c r="I44" s="48"/>
      <c r="J44" s="48"/>
      <c r="K44" s="48"/>
      <c r="L44" s="4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</row>
    <row r="45" spans="1:121" ht="15">
      <c r="A45" s="49"/>
      <c r="B45" s="49"/>
      <c r="C45" s="49"/>
      <c r="D45" s="146" t="s">
        <v>13</v>
      </c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49"/>
      <c r="P45" s="49"/>
      <c r="Q45" s="49"/>
      <c r="R45" s="49"/>
      <c r="S45" s="4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</row>
    <row r="46" spans="4:121" ht="15">
      <c r="D46" s="146" t="s">
        <v>14</v>
      </c>
      <c r="J46" s="51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</row>
    <row r="47" spans="4:121" ht="15">
      <c r="D47" s="146" t="s">
        <v>11</v>
      </c>
      <c r="J47" s="5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 ht="15">
      <c r="D48" s="146" t="s">
        <v>15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 ht="15">
      <c r="D49" s="146" t="s">
        <v>16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 ht="15">
      <c r="D50" s="146" t="s">
        <v>12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 ht="15">
      <c r="D51" s="46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20:121" ht="15"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20:121" ht="15"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12:121" ht="15">
      <c r="L54" s="4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1:12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20:121" ht="15"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20:121" ht="1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20:121" ht="15"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20:121" ht="15"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20:121" ht="15"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20:121" ht="15"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20:121" ht="15"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20:121" ht="15"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12:121" ht="15">
      <c r="L64" s="49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1:12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20:121" ht="15"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</row>
    <row r="67" spans="20:121" ht="15"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</row>
    <row r="68" spans="20:121" ht="15"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20:121" ht="15"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20:121" ht="1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20:121" ht="15"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20:121" ht="15"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20:121" ht="15"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20:121" ht="15"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1:121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20:121" ht="15"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20:121" ht="15"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20:121" ht="15"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20:121" ht="15"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20:121" ht="15"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20:121" ht="15"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20:121" ht="15"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20:121" ht="15"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20:121" ht="15"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19:121" ht="15">
      <c r="S85" s="4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20:121" ht="15"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20:121" ht="15"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20:121" ht="15"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20:121" ht="15"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20:121" ht="15"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20:121" ht="15"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20:121" ht="15"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20:121" ht="15"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20:121" ht="15"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20:121" ht="15"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20:121" ht="15"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20:121" ht="15"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20:121" ht="15"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20:121" ht="15"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20:121" ht="15"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20:121" ht="15"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20:121" ht="15"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20:121" ht="15"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20:121" ht="15"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20:121" ht="15"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20:121" ht="15"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20:121" ht="15"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20:121" ht="15"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20:121" ht="15"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20:121" ht="15"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20:121" ht="15"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20:121" ht="15"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20:121" ht="15"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20:121" ht="15"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20:121" ht="15"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20:121" ht="15"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20:121" ht="15"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20:121" ht="15"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20:121" ht="15"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20:121" ht="15"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20:121" ht="15"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20:121" ht="15"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20:121" ht="15"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20:121" ht="15"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20:121" ht="15"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20:121" ht="15"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20:121" ht="15"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20:121" ht="15"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20:121" ht="15"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20:121" ht="15"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20:121" ht="15"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20:121" ht="15"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20:121" ht="15"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20:121" ht="15"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20:121" ht="15"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20:121" ht="15"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20:121" ht="15"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20:121" ht="15"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20:121" ht="15"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20:121" ht="15"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20:121" ht="15"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20:121" ht="15"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20:121" ht="15"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20:121" ht="15"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20:121" ht="15"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20:121" ht="15"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20:121" ht="15"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20:121" ht="15"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20:121" ht="15"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20:121" ht="15"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20:121" ht="15"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20:121" ht="15"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20:121" ht="15"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20:121" ht="15"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20:121" ht="15"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20:121" ht="15"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20:121" ht="15"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20:121" ht="15"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  <row r="159" spans="20:121" ht="15"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</row>
    <row r="160" spans="20:121" ht="15"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</row>
    <row r="161" spans="20:121" ht="15"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</row>
    <row r="162" spans="20:121" ht="15"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</row>
    <row r="163" spans="20:121" ht="15"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</row>
    <row r="164" spans="20:121" ht="15"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</row>
    <row r="165" spans="20:121" ht="15"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</row>
    <row r="166" spans="20:121" ht="15"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</row>
    <row r="167" spans="20:121" ht="15"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</row>
    <row r="168" spans="20:121" ht="15"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</row>
    <row r="169" spans="20:121" ht="15"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</row>
    <row r="170" spans="20:121" ht="15"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</row>
    <row r="171" spans="20:121" ht="15"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</row>
    <row r="172" spans="20:121" ht="15"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</row>
    <row r="173" spans="20:121" ht="15"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</row>
    <row r="174" spans="20:121" ht="15"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</row>
    <row r="175" spans="20:121" ht="15"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</row>
    <row r="176" spans="20:121" ht="15"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</row>
    <row r="177" spans="20:121" ht="15"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</row>
    <row r="178" spans="20:121" ht="15"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</row>
    <row r="179" spans="20:121" ht="15"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</row>
    <row r="180" spans="20:121" ht="15"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</row>
    <row r="181" spans="20:121" ht="15"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</row>
    <row r="182" spans="20:121" ht="15"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</row>
    <row r="183" spans="20:121" ht="15"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</row>
    <row r="184" spans="20:121" ht="15"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</row>
    <row r="185" spans="20:121" ht="15"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</row>
    <row r="186" spans="20:121" ht="15"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</row>
    <row r="187" spans="20:121" ht="15"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</row>
    <row r="188" spans="20:121" ht="15"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</row>
    <row r="189" spans="20:121" ht="15"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</row>
    <row r="190" spans="20:121" ht="15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</row>
    <row r="191" spans="20:121" ht="15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</row>
    <row r="192" spans="20:121" ht="15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</row>
    <row r="193" spans="20:121" ht="15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</row>
    <row r="194" spans="20:121" ht="15"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</row>
    <row r="195" spans="20:121" ht="15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</row>
    <row r="196" spans="20:121" ht="15"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</row>
    <row r="197" spans="20:121" ht="15"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</row>
    <row r="198" spans="20:121" ht="15"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</row>
    <row r="199" spans="20:121" ht="15"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</row>
    <row r="200" spans="20:121" ht="15"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</row>
    <row r="201" spans="20:121" ht="15"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</row>
    <row r="202" spans="20:121" ht="15"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</row>
    <row r="203" spans="20:121" ht="15"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</row>
    <row r="204" spans="20:121" ht="15"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</row>
    <row r="205" spans="20:121" ht="15"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</row>
    <row r="206" spans="20:121" ht="15"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</row>
    <row r="207" spans="20:121" ht="15"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</row>
    <row r="208" spans="20:121" ht="15"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</row>
    <row r="209" spans="20:121" ht="15"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</row>
    <row r="210" spans="20:121" ht="15"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</row>
    <row r="211" spans="20:121" ht="15"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</row>
    <row r="212" spans="20:121" ht="15"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</row>
    <row r="213" spans="20:121" ht="1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</row>
    <row r="214" spans="20:121" ht="1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</row>
    <row r="215" spans="20:121" ht="1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</row>
    <row r="216" spans="20:121" ht="1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</row>
    <row r="217" spans="20:121" ht="1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</row>
    <row r="218" spans="20:121" ht="1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</row>
    <row r="219" spans="20:121" ht="1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</row>
    <row r="220" spans="20:121" ht="1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</row>
    <row r="221" spans="20:121" ht="1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</row>
    <row r="222" spans="20:121" ht="1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</row>
    <row r="223" spans="20:121" ht="15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</row>
    <row r="224" spans="20:121" ht="15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</row>
    <row r="225" spans="20:121" ht="15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</row>
    <row r="226" spans="20:121" ht="15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</row>
    <row r="227" spans="20:121" ht="15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</row>
    <row r="228" spans="20:121" ht="15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</row>
    <row r="229" spans="20:121" ht="15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</row>
    <row r="230" spans="20:121" ht="15"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</row>
    <row r="231" spans="20:121" ht="15"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</row>
    <row r="232" spans="20:121" ht="15"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</row>
    <row r="233" spans="20:121" ht="15"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</row>
    <row r="234" spans="20:121" ht="15"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</row>
    <row r="235" spans="20:121" ht="15"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</row>
    <row r="236" spans="20:121" ht="15"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</row>
    <row r="237" spans="20:121" ht="15"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</row>
    <row r="238" spans="20:121" ht="15"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</row>
    <row r="239" spans="20:121" ht="15"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</row>
    <row r="240" spans="20:121" ht="15"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</row>
    <row r="241" spans="20:121" ht="15"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</row>
    <row r="242" spans="20:121" ht="15"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</row>
    <row r="243" spans="20:121" ht="15"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</row>
    <row r="244" spans="20:121" ht="15"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</row>
    <row r="245" spans="20:121" ht="15"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</row>
    <row r="246" spans="20:121" ht="15"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</row>
    <row r="247" spans="20:121" ht="15"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</row>
    <row r="248" spans="20:121" ht="15"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</row>
    <row r="249" spans="20:121" ht="15"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</row>
    <row r="250" spans="20:121" ht="15"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</row>
    <row r="251" spans="20:121" ht="15"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</row>
    <row r="252" spans="20:121" ht="15"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</row>
    <row r="253" spans="20:121" ht="15"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</row>
    <row r="254" spans="20:121" ht="15"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</row>
    <row r="255" spans="20:121" ht="15"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</row>
    <row r="256" spans="20:121" ht="15"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</row>
    <row r="257" spans="20:121" ht="15"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</row>
    <row r="258" spans="20:121" ht="15"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</row>
    <row r="259" spans="20:121" ht="15"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</row>
    <row r="260" spans="20:121" ht="15"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</row>
    <row r="261" spans="20:121" ht="15"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</row>
    <row r="262" spans="20:121" ht="15"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</row>
    <row r="263" spans="20:121" ht="15"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</row>
    <row r="264" spans="20:121" ht="15"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</row>
    <row r="265" spans="20:121" ht="15"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</row>
    <row r="266" spans="20:121" ht="15"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</row>
    <row r="267" spans="20:121" ht="15"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</row>
    <row r="268" spans="20:121" ht="15"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</row>
    <row r="269" spans="20:121" ht="15"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</row>
    <row r="270" spans="20:121" ht="15"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</row>
    <row r="271" spans="20:121" ht="15"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</row>
    <row r="272" spans="20:121" ht="15"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</row>
    <row r="273" spans="20:121" ht="15"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</row>
    <row r="274" spans="20:121" ht="15"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</row>
    <row r="275" spans="20:121" ht="15"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</row>
    <row r="276" spans="20:121" ht="15"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</row>
    <row r="277" spans="20:121" ht="15"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</row>
    <row r="278" spans="20:121" ht="15"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</row>
    <row r="279" spans="20:121" ht="15"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</row>
    <row r="280" spans="20:121" ht="15"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</row>
    <row r="281" spans="20:121" ht="15"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</row>
    <row r="282" spans="20:121" ht="15"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</row>
    <row r="283" spans="20:121" ht="15"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</row>
    <row r="284" spans="20:121" ht="15"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</row>
    <row r="285" spans="20:121" ht="15"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</row>
    <row r="286" spans="20:121" ht="15"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</row>
    <row r="287" spans="20:121" ht="15"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</row>
    <row r="288" spans="20:121" ht="15"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</row>
    <row r="289" spans="20:121" ht="15"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</row>
    <row r="290" spans="20:121" ht="15"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</row>
    <row r="291" spans="20:121" ht="15"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</row>
    <row r="292" spans="20:121" ht="15"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</row>
    <row r="293" spans="20:121" ht="15"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</row>
    <row r="294" spans="20:121" ht="15"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</row>
    <row r="295" spans="20:121" ht="15"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</row>
    <row r="296" spans="20:121" ht="15"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</row>
    <row r="297" spans="20:121" ht="15"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</row>
    <row r="298" spans="20:121" ht="15"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</row>
    <row r="299" spans="20:121" ht="15"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</row>
    <row r="300" spans="20:121" ht="15"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</row>
    <row r="301" spans="20:121" ht="15"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</row>
    <row r="302" spans="20:121" ht="15"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</row>
    <row r="303" spans="20:121" ht="15"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</row>
    <row r="304" spans="20:121" ht="15"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</row>
    <row r="305" spans="20:121" ht="15"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</row>
    <row r="306" spans="20:121" ht="15"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</row>
    <row r="307" spans="20:121" ht="15"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</row>
    <row r="308" spans="20:121" ht="15"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</row>
    <row r="309" spans="20:121" ht="15"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</row>
    <row r="310" spans="20:121" ht="15"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</row>
    <row r="311" spans="20:121" ht="15"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</row>
    <row r="312" spans="20:121" ht="15"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</row>
    <row r="313" spans="20:121" ht="15"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</row>
    <row r="314" spans="20:121" ht="15"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</row>
    <row r="315" spans="20:121" ht="15"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</row>
    <row r="316" spans="20:121" ht="15"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</row>
    <row r="317" spans="20:121" ht="15"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</row>
    <row r="318" spans="20:121" ht="15"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</row>
    <row r="319" spans="20:121" ht="15"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</row>
    <row r="320" spans="20:121" ht="15"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</row>
    <row r="321" spans="20:121" ht="15"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</row>
    <row r="322" spans="20:121" ht="15"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</row>
    <row r="323" spans="20:121" ht="15"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</row>
    <row r="324" spans="20:121" ht="15"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</row>
    <row r="325" spans="20:121" ht="15"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</row>
    <row r="326" spans="20:121" ht="15"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</row>
    <row r="327" spans="20:121" ht="15"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</row>
    <row r="328" spans="20:121" ht="15"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</row>
    <row r="329" spans="20:121" ht="15"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</row>
    <row r="330" spans="20:121" ht="15"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</row>
    <row r="331" spans="20:121" ht="15"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</row>
    <row r="332" spans="20:121" ht="15"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</row>
    <row r="333" spans="20:121" ht="15"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</row>
    <row r="334" spans="20:121" ht="15"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</row>
    <row r="335" spans="20:121" ht="15"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</row>
    <row r="336" spans="20:121" ht="15"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</row>
    <row r="337" spans="20:121" ht="15"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</row>
    <row r="338" spans="20:121" ht="15"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</row>
    <row r="339" spans="20:121" ht="15"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</row>
    <row r="340" spans="20:121" ht="15"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</row>
    <row r="341" spans="20:121" ht="15"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</row>
    <row r="342" spans="20:121" ht="15"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</row>
    <row r="343" spans="20:121" ht="15"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</row>
    <row r="344" spans="20:121" ht="15"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</row>
    <row r="345" spans="20:121" ht="15"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</row>
    <row r="346" spans="20:121" ht="15"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</row>
    <row r="347" spans="20:121" ht="15"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</row>
    <row r="348" spans="20:121" ht="15"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</row>
    <row r="349" spans="20:121" ht="15"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</row>
    <row r="350" spans="20:121" ht="15"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</row>
    <row r="351" spans="20:121" ht="15"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</row>
    <row r="352" spans="20:121" ht="15"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</row>
    <row r="353" spans="20:121" ht="15"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</row>
    <row r="354" spans="20:121" ht="15"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</row>
    <row r="355" spans="20:121" ht="15"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</row>
    <row r="356" spans="20:121" ht="15"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</row>
    <row r="357" spans="20:121" ht="15"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</row>
    <row r="358" spans="20:121" ht="15"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</row>
    <row r="359" spans="20:121" ht="15"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</row>
    <row r="360" spans="20:121" ht="15"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</row>
    <row r="361" spans="20:121" ht="15"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</row>
    <row r="362" spans="20:121" ht="15"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</row>
    <row r="363" spans="20:121" ht="15"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</row>
    <row r="364" spans="20:121" ht="15"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</row>
    <row r="365" spans="20:121" ht="15"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</row>
    <row r="366" spans="20:121" ht="15"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</row>
    <row r="367" spans="20:121" ht="15"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</row>
    <row r="368" spans="20:121" ht="15"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</row>
    <row r="369" spans="20:121" ht="15"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</row>
    <row r="370" spans="20:121" ht="15"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</row>
    <row r="371" spans="20:121" ht="15"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</row>
    <row r="372" spans="20:121" ht="15"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</row>
    <row r="373" spans="20:121" ht="15"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</row>
    <row r="374" spans="20:121" ht="15"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</row>
    <row r="375" spans="20:121" ht="15"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</row>
    <row r="376" spans="20:121" ht="15"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</row>
    <row r="377" spans="20:121" ht="15"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</row>
    <row r="378" spans="20:121" ht="15"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</row>
    <row r="379" spans="20:121" ht="15"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</row>
    <row r="380" spans="20:121" ht="15"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</row>
    <row r="381" spans="20:121" ht="15"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</row>
    <row r="382" spans="20:121" ht="15"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</row>
    <row r="383" spans="20:121" ht="15"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</row>
    <row r="384" spans="20:121" ht="15"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</row>
    <row r="385" spans="20:121" ht="15"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</row>
    <row r="386" spans="20:121" ht="15"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</row>
    <row r="387" spans="20:121" ht="15"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</row>
    <row r="388" spans="20:121" ht="15"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</row>
    <row r="389" spans="20:121" ht="15"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</row>
    <row r="390" spans="20:121" ht="15"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</row>
    <row r="391" spans="20:121" ht="15"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</row>
    <row r="392" spans="20:121" ht="15"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</row>
    <row r="393" spans="20:121" ht="15"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</row>
    <row r="394" spans="20:121" ht="15"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</row>
    <row r="395" spans="20:121" ht="15"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</row>
    <row r="396" spans="20:121" ht="15"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</row>
    <row r="397" spans="20:121" ht="15"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</row>
    <row r="398" spans="20:121" ht="15"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</row>
    <row r="399" spans="20:121" ht="15"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</row>
    <row r="400" spans="20:121" ht="15"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</row>
    <row r="401" spans="20:121" ht="15"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</row>
    <row r="402" spans="20:121" ht="15"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</row>
    <row r="403" spans="20:121" ht="15"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</row>
    <row r="404" spans="20:121" ht="15"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</row>
    <row r="405" spans="20:121" ht="15"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</row>
    <row r="406" spans="20:121" ht="15"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</row>
    <row r="407" spans="20:121" ht="15"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</row>
    <row r="408" spans="20:121" ht="15"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</row>
    <row r="409" spans="20:121" ht="15"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</row>
    <row r="410" spans="20:121" ht="15"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</row>
    <row r="411" spans="20:121" ht="15"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</row>
    <row r="412" spans="20:121" ht="15"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</row>
    <row r="413" spans="20:121" ht="15"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</row>
    <row r="414" spans="20:121" ht="15"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</row>
    <row r="415" spans="20:121" ht="15"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</row>
    <row r="416" spans="20:121" ht="15"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</row>
    <row r="417" spans="20:121" ht="15"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</row>
    <row r="418" spans="20:121" ht="15"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</row>
    <row r="419" spans="20:121" ht="15"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</row>
    <row r="420" spans="20:121" ht="15"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</row>
    <row r="421" spans="20:121" ht="15"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</row>
    <row r="422" spans="20:121" ht="15"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</row>
    <row r="423" spans="20:121" ht="15"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</row>
    <row r="424" spans="20:121" ht="15"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</row>
    <row r="425" spans="20:121" ht="15"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</row>
    <row r="426" spans="20:121" ht="15"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</row>
    <row r="427" spans="20:121" ht="15"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</row>
    <row r="428" spans="20:121" ht="15"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</row>
    <row r="429" spans="20:121" ht="15"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</row>
    <row r="430" spans="20:121" ht="15"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</row>
    <row r="431" spans="20:121" ht="15"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</row>
    <row r="432" spans="20:121" ht="15"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</row>
    <row r="433" spans="20:121" ht="15"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</row>
    <row r="434" spans="20:121" ht="15"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</row>
    <row r="435" spans="20:121" ht="15"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</row>
    <row r="436" spans="20:121" ht="15"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</row>
    <row r="437" spans="20:121" ht="15"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</row>
    <row r="438" spans="20:121" ht="15"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</row>
    <row r="439" spans="20:121" ht="15"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</row>
    <row r="440" spans="20:121" ht="15"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</row>
    <row r="441" spans="20:121" ht="15"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</row>
    <row r="442" spans="20:121" ht="15"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</row>
    <row r="443" spans="20:121" ht="15"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</row>
    <row r="444" spans="20:121" ht="15"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</row>
    <row r="445" spans="20:121" ht="15"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</row>
    <row r="446" spans="20:121" ht="15"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</row>
    <row r="447" spans="20:121" ht="15"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</row>
    <row r="448" spans="20:121" ht="15"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</row>
    <row r="449" spans="20:121" ht="15"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</row>
    <row r="450" spans="20:121" ht="15"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</row>
    <row r="451" spans="20:121" ht="15"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</row>
    <row r="452" spans="20:121" ht="15"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</row>
    <row r="453" spans="20:121" ht="15"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</row>
    <row r="454" spans="20:121" ht="15"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</row>
    <row r="455" spans="20:121" ht="15"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</row>
    <row r="456" spans="20:121" ht="15"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</row>
    <row r="457" spans="20:121" ht="15"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</row>
    <row r="458" spans="20:121" ht="15"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</row>
    <row r="459" spans="20:121" ht="15"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</row>
    <row r="460" spans="20:121" ht="15"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</row>
    <row r="461" spans="20:121" ht="15"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</row>
    <row r="462" spans="20:121" ht="15"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</row>
    <row r="463" spans="20:121" ht="15"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</row>
    <row r="464" spans="20:121" ht="15"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</row>
    <row r="465" spans="20:121" ht="15"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</row>
    <row r="466" spans="20:121" ht="15"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</row>
    <row r="467" spans="20:121" ht="15"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</row>
    <row r="468" spans="20:121" ht="15"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</row>
    <row r="469" spans="20:121" ht="15"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</row>
    <row r="470" spans="20:121" ht="15"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</row>
    <row r="471" spans="20:121" ht="15"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</row>
    <row r="472" spans="20:121" ht="15"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</row>
    <row r="473" spans="20:121" ht="15"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</row>
    <row r="474" spans="20:121" ht="15"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</row>
    <row r="475" spans="20:121" ht="15"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</row>
    <row r="476" spans="20:121" ht="15"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</row>
    <row r="477" spans="20:121" ht="15"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</row>
    <row r="478" spans="20:121" ht="15"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</row>
    <row r="479" spans="20:121" ht="15"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</row>
    <row r="480" spans="20:121" ht="15"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</row>
    <row r="481" spans="20:121" ht="15"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</row>
    <row r="482" spans="20:121" ht="15"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</row>
    <row r="483" spans="20:121" ht="15"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</row>
    <row r="484" spans="20:121" ht="15"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</row>
    <row r="485" spans="20:121" ht="15"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</row>
    <row r="486" spans="20:121" ht="15"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</row>
    <row r="487" spans="20:121" ht="15"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</row>
    <row r="488" spans="20:121" ht="15"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</row>
    <row r="489" spans="20:121" ht="15"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</row>
    <row r="490" spans="20:121" ht="15"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</row>
    <row r="491" spans="20:121" ht="15"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</row>
    <row r="492" spans="20:121" ht="15"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</row>
    <row r="493" spans="20:121" ht="15"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</row>
    <row r="494" spans="20:121" ht="15"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</row>
    <row r="495" spans="20:121" ht="15"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</row>
    <row r="496" spans="20:121" ht="15"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</row>
    <row r="497" spans="20:121" ht="15"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</row>
    <row r="498" spans="20:121" ht="15"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</row>
    <row r="499" spans="20:121" ht="15"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</row>
    <row r="500" spans="20:121" ht="15"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</row>
    <row r="501" spans="20:121" ht="15"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</row>
    <row r="502" spans="20:121" ht="15"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</row>
    <row r="503" spans="20:121" ht="15"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</row>
    <row r="504" spans="20:121" ht="15"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</row>
    <row r="505" spans="20:121" ht="15"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</row>
    <row r="506" spans="20:121" ht="15"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</row>
    <row r="507" spans="20:121" ht="15"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</row>
    <row r="508" spans="20:121" ht="15"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</row>
    <row r="509" spans="20:121" ht="15"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</row>
    <row r="510" spans="20:121" ht="15"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</row>
    <row r="511" spans="20:121" ht="15"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</row>
    <row r="512" spans="20:121" ht="15"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</row>
    <row r="513" spans="20:121" ht="15"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</row>
    <row r="514" spans="20:121" ht="15"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</row>
    <row r="515" spans="20:121" ht="15"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</row>
    <row r="516" spans="20:121" ht="15"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</row>
    <row r="517" spans="20:121" ht="15"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</row>
    <row r="518" spans="20:121" ht="15"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</row>
    <row r="519" spans="20:121" ht="15"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</row>
    <row r="520" spans="20:121" ht="15"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</row>
    <row r="521" spans="20:121" ht="15"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</row>
    <row r="522" spans="20:121" ht="15"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</row>
    <row r="523" spans="20:121" ht="15"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</row>
    <row r="524" spans="20:121" ht="15"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</row>
    <row r="525" spans="20:121" ht="15"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</row>
    <row r="526" spans="20:121" ht="15"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</row>
    <row r="527" spans="20:121" ht="15"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</row>
    <row r="528" spans="20:121" ht="15"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</row>
    <row r="529" spans="20:121" ht="15"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</row>
    <row r="530" spans="20:121" ht="15"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</row>
    <row r="531" spans="20:121" ht="15"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</row>
    <row r="532" spans="20:121" ht="15"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</row>
    <row r="533" spans="20:121" ht="15"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</row>
    <row r="534" spans="20:121" ht="15"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</row>
    <row r="535" spans="20:121" ht="15"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</row>
    <row r="536" spans="20:121" ht="15"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</row>
    <row r="537" spans="20:121" ht="15"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</row>
    <row r="538" spans="20:121" ht="15"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</row>
    <row r="539" spans="20:121" ht="15"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</row>
    <row r="540" spans="20:121" ht="15"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</row>
    <row r="541" spans="20:121" ht="15"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</row>
    <row r="542" spans="20:121" ht="15"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</row>
    <row r="543" spans="20:121" ht="15"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</row>
    <row r="544" spans="20:121" ht="15"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</row>
    <row r="545" spans="20:121" ht="15"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</row>
    <row r="546" spans="20:121" ht="15"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</row>
    <row r="547" spans="20:121" ht="15"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</row>
    <row r="548" spans="20:121" ht="15"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</row>
    <row r="549" spans="20:121" ht="15"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</row>
    <row r="550" spans="20:121" ht="15"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</row>
    <row r="551" spans="20:121" ht="15"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</row>
    <row r="552" spans="20:121" ht="15"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</row>
    <row r="553" spans="20:121" ht="15"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</row>
    <row r="554" spans="20:121" ht="15"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</row>
    <row r="555" spans="20:121" ht="15"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</row>
    <row r="556" spans="20:121" ht="15"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</row>
    <row r="557" spans="20:121" ht="15"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</row>
    <row r="558" spans="20:121" ht="15"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</row>
    <row r="559" spans="20:121" ht="15"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</row>
    <row r="560" spans="20:121" ht="15"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</row>
    <row r="561" spans="20:121" ht="15"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</row>
    <row r="562" spans="20:121" ht="15"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</row>
    <row r="563" spans="20:121" ht="15"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</row>
    <row r="564" spans="20:121" ht="15"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</row>
    <row r="565" spans="20:121" ht="15"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</row>
    <row r="566" spans="20:121" ht="15"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</row>
    <row r="567" spans="20:121" ht="15"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</row>
    <row r="568" spans="20:121" ht="15"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</row>
    <row r="569" spans="20:121" ht="15"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</row>
    <row r="570" spans="20:121" ht="15"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</row>
    <row r="571" spans="20:121" ht="15"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</row>
    <row r="572" spans="20:121" ht="15"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</row>
    <row r="573" spans="20:121" ht="15"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</row>
    <row r="574" spans="20:121" ht="15"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</row>
    <row r="575" spans="20:121" ht="15"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</row>
    <row r="576" spans="20:121" ht="15"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</row>
    <row r="577" spans="20:121" ht="15"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</row>
    <row r="578" spans="20:121" ht="15"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</row>
    <row r="579" spans="20:121" ht="15"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</row>
    <row r="580" spans="20:121" ht="15"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</row>
    <row r="581" spans="20:121" ht="15"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</row>
    <row r="582" spans="20:121" ht="15"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</row>
    <row r="583" spans="20:121" ht="15"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</row>
    <row r="584" spans="20:121" ht="15"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</row>
    <row r="585" spans="20:121" ht="15"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</row>
    <row r="586" spans="20:121" ht="15"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</row>
    <row r="587" spans="20:121" ht="15"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</row>
    <row r="588" spans="20:121" ht="15"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</row>
    <row r="589" spans="20:121" ht="15"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</row>
    <row r="590" spans="20:121" ht="15"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</row>
    <row r="591" spans="20:121" ht="15"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</row>
    <row r="592" spans="20:121" ht="15"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</row>
    <row r="593" spans="20:121" ht="15"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</row>
    <row r="594" spans="20:121" ht="15"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</row>
    <row r="595" spans="20:121" ht="15"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</row>
    <row r="596" spans="20:121" ht="15"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</row>
    <row r="597" spans="20:121" ht="15"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</row>
    <row r="598" spans="20:121" ht="15"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</row>
    <row r="599" spans="20:121" ht="15"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</row>
    <row r="600" spans="20:121" ht="15"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</row>
    <row r="601" spans="20:121" ht="15"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</row>
    <row r="602" spans="20:121" ht="15"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</row>
    <row r="603" spans="20:121" ht="15"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</row>
    <row r="604" spans="20:121" ht="15"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</row>
    <row r="605" spans="20:121" ht="15"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</row>
    <row r="606" spans="20:121" ht="15"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</row>
    <row r="607" spans="20:121" ht="15"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</row>
    <row r="608" spans="20:121" ht="15"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</row>
    <row r="609" spans="20:121" ht="15"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</row>
    <row r="610" spans="20:121" ht="15"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</row>
    <row r="611" spans="20:121" ht="15"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</row>
    <row r="612" spans="20:121" ht="15"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</row>
    <row r="613" spans="20:121" ht="15"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</row>
    <row r="614" spans="20:121" ht="15"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</row>
    <row r="615" spans="20:121" ht="15"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</row>
    <row r="616" spans="20:121" ht="15"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</row>
    <row r="617" spans="20:121" ht="15"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</row>
    <row r="618" spans="20:121" ht="15"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</row>
    <row r="619" spans="20:121" ht="15"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</row>
    <row r="620" spans="20:121" ht="15"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</row>
    <row r="621" spans="20:121" ht="15"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</row>
    <row r="622" spans="20:121" ht="15"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</row>
    <row r="623" spans="20:121" ht="15"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</row>
    <row r="624" spans="20:121" ht="15"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</row>
    <row r="625" spans="20:121" ht="15"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</row>
    <row r="626" spans="20:121" ht="15"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</row>
    <row r="627" spans="20:121" ht="15"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</row>
    <row r="628" spans="20:121" ht="15"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</row>
    <row r="629" spans="20:121" ht="15"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</row>
    <row r="630" spans="20:121" ht="15"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</row>
    <row r="631" spans="20:121" ht="15"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</row>
    <row r="632" spans="20:121" ht="15"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</row>
    <row r="633" spans="20:121" ht="15"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</row>
    <row r="634" spans="20:121" ht="15"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</row>
    <row r="635" spans="20:121" ht="15"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</row>
    <row r="636" spans="20:121" ht="15"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</row>
    <row r="637" spans="20:121" ht="15"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</row>
    <row r="638" spans="20:121" ht="15"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</row>
    <row r="639" spans="20:121" ht="15"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</row>
    <row r="640" spans="20:121" ht="15"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</row>
    <row r="641" spans="20:121" ht="15"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</row>
    <row r="642" spans="20:121" ht="15"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</row>
    <row r="643" spans="20:121" ht="15"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</row>
    <row r="644" spans="20:121" ht="15"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</row>
    <row r="645" spans="20:121" ht="15"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</row>
    <row r="646" spans="20:121" ht="15"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</row>
    <row r="647" spans="20:121" ht="15"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</row>
    <row r="648" spans="20:121" ht="15"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</row>
    <row r="649" spans="20:121" ht="15"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</row>
    <row r="650" spans="20:121" ht="15"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</row>
    <row r="651" spans="20:121" ht="15"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</row>
    <row r="652" spans="20:121" ht="15"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</row>
    <row r="653" spans="20:121" ht="15"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</row>
    <row r="654" spans="20:121" ht="15"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</row>
    <row r="655" spans="20:121" ht="15"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</row>
    <row r="656" spans="20:121" ht="15"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</row>
    <row r="657" spans="20:121" ht="15"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</row>
  </sheetData>
  <sheetProtection/>
  <mergeCells count="16">
    <mergeCell ref="C14:R14"/>
    <mergeCell ref="L15:O15"/>
    <mergeCell ref="C19:E19"/>
    <mergeCell ref="D26:E26"/>
    <mergeCell ref="F26:J26"/>
    <mergeCell ref="C17:R18"/>
    <mergeCell ref="D28:F28"/>
    <mergeCell ref="G28:J28"/>
    <mergeCell ref="D34:E34"/>
    <mergeCell ref="F34:J34"/>
    <mergeCell ref="D36:E36"/>
    <mergeCell ref="F36:J36"/>
    <mergeCell ref="D30:E30"/>
    <mergeCell ref="F30:J30"/>
    <mergeCell ref="D32:E32"/>
    <mergeCell ref="F32:J32"/>
  </mergeCells>
  <dataValidations count="1">
    <dataValidation type="list" showInputMessage="1" showErrorMessage="1" sqref="G28:J28">
      <formula1>$D$43:$D$50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CC99FF"/>
  </sheetPr>
  <dimension ref="A1:K23"/>
  <sheetViews>
    <sheetView showGridLines="0" showRowColHeaders="0" zoomScale="80" zoomScaleNormal="80" zoomScalePageLayoutView="0" workbookViewId="0" topLeftCell="A1">
      <selection activeCell="C8" sqref="C8"/>
    </sheetView>
  </sheetViews>
  <sheetFormatPr defaultColWidth="10.28125" defaultRowHeight="15"/>
  <cols>
    <col min="1" max="1" width="5.00390625" style="57" customWidth="1"/>
    <col min="2" max="2" width="6.57421875" style="73" bestFit="1" customWidth="1"/>
    <col min="3" max="3" width="63.140625" style="57" bestFit="1" customWidth="1"/>
    <col min="4" max="5" width="10.421875" style="57" customWidth="1"/>
    <col min="6" max="6" width="9.28125" style="57" customWidth="1"/>
    <col min="7" max="7" width="12.7109375" style="57" customWidth="1"/>
    <col min="8" max="8" width="8.28125" style="57" hidden="1" customWidth="1"/>
    <col min="9" max="16384" width="10.28125" style="57" customWidth="1"/>
  </cols>
  <sheetData>
    <row r="1" spans="3:8" s="52" customFormat="1" ht="74.25" customHeight="1">
      <c r="C1" s="53"/>
      <c r="E1" s="54"/>
      <c r="F1" s="54"/>
      <c r="G1" s="54"/>
      <c r="H1" s="54"/>
    </row>
    <row r="2" spans="1:11" s="52" customFormat="1" ht="30.75" customHeight="1">
      <c r="A2" s="55"/>
      <c r="B2" s="163" t="s">
        <v>54</v>
      </c>
      <c r="C2" s="164"/>
      <c r="D2" s="165">
        <f>'Accueil synthèse'!F30</f>
        <v>0</v>
      </c>
      <c r="E2" s="165"/>
      <c r="F2" s="165"/>
      <c r="G2" s="56"/>
      <c r="H2" s="56"/>
      <c r="J2" s="134"/>
      <c r="K2" s="134"/>
    </row>
    <row r="3" spans="2:7" ht="39.75" customHeight="1">
      <c r="B3" s="164"/>
      <c r="C3" s="164"/>
      <c r="D3" s="166">
        <f>'Accueil synthèse'!F32</f>
        <v>0</v>
      </c>
      <c r="E3" s="166"/>
      <c r="F3" s="166"/>
      <c r="G3" s="139" t="s">
        <v>57</v>
      </c>
    </row>
    <row r="4" spans="2:8" ht="33" customHeight="1">
      <c r="B4" s="167" t="s">
        <v>18</v>
      </c>
      <c r="C4" s="167"/>
      <c r="D4" s="168" t="s">
        <v>19</v>
      </c>
      <c r="E4" s="168"/>
      <c r="F4" s="168"/>
      <c r="G4" s="162" t="s">
        <v>20</v>
      </c>
      <c r="H4" s="162" t="s">
        <v>21</v>
      </c>
    </row>
    <row r="5" spans="1:8" ht="42" customHeight="1">
      <c r="A5" s="58"/>
      <c r="B5" s="167"/>
      <c r="C5" s="167"/>
      <c r="D5" s="59" t="s">
        <v>22</v>
      </c>
      <c r="E5" s="59" t="s">
        <v>23</v>
      </c>
      <c r="F5" s="60" t="s">
        <v>24</v>
      </c>
      <c r="G5" s="162"/>
      <c r="H5" s="162"/>
    </row>
    <row r="6" spans="1:3" ht="15" customHeight="1">
      <c r="A6" s="58"/>
      <c r="B6" s="61"/>
      <c r="C6" s="61"/>
    </row>
    <row r="7" spans="2:8" ht="19.5" customHeight="1" thickBot="1">
      <c r="B7" s="62">
        <v>1</v>
      </c>
      <c r="C7" s="63" t="s">
        <v>60</v>
      </c>
      <c r="D7" s="145">
        <f>D8+D12+D15</f>
        <v>0</v>
      </c>
      <c r="E7" s="145">
        <f>E8+E12+E15</f>
        <v>0</v>
      </c>
      <c r="F7" s="145">
        <f>F8+F12+F15</f>
        <v>0</v>
      </c>
      <c r="G7" s="64" t="str">
        <f>IF(F7=0,"-",E7/F7)</f>
        <v>-</v>
      </c>
      <c r="H7" s="65" t="str">
        <f>IF(G7="-","-",IF(G7&lt;0.3333,1,IF(G7&lt;0.6666,2,3)))</f>
        <v>-</v>
      </c>
    </row>
    <row r="8" spans="2:8" ht="19.5" customHeight="1">
      <c r="B8" s="66" t="s">
        <v>25</v>
      </c>
      <c r="C8" s="66" t="s">
        <v>62</v>
      </c>
      <c r="D8" s="144">
        <f>D9+D10+D11</f>
        <v>0</v>
      </c>
      <c r="E8" s="144">
        <f>E9+E10+E11</f>
        <v>0</v>
      </c>
      <c r="F8" s="144">
        <f>SUM(F9:F11)</f>
        <v>0</v>
      </c>
      <c r="G8" s="68" t="str">
        <f aca="true" t="shared" si="0" ref="G8:G16">IF(F8=0,"-",E8/F8)</f>
        <v>-</v>
      </c>
      <c r="H8" s="67" t="str">
        <f>IF(G8="-","-",IF(G8&lt;0.3333,1,IF(G8&lt;0.6666,2,3)))</f>
        <v>-</v>
      </c>
    </row>
    <row r="9" spans="2:8" ht="15" customHeight="1">
      <c r="B9" s="69" t="s">
        <v>26</v>
      </c>
      <c r="C9" s="70" t="s">
        <v>65</v>
      </c>
      <c r="D9" s="143">
        <v>0</v>
      </c>
      <c r="E9" s="143">
        <v>0</v>
      </c>
      <c r="F9" s="143">
        <v>0</v>
      </c>
      <c r="G9" s="72" t="str">
        <f>IF(F9=0,"-",E9/F9)</f>
        <v>-</v>
      </c>
      <c r="H9" s="71" t="str">
        <f aca="true" t="shared" si="1" ref="H9:H16">IF(G9="-","-",IF(G9&lt;0.3333,1,IF(G9&lt;0.6666,2,3)))</f>
        <v>-</v>
      </c>
    </row>
    <row r="10" spans="2:8" ht="15" customHeight="1">
      <c r="B10" s="69" t="s">
        <v>27</v>
      </c>
      <c r="C10" s="70" t="s">
        <v>66</v>
      </c>
      <c r="D10" s="143">
        <v>0</v>
      </c>
      <c r="E10" s="143">
        <v>0</v>
      </c>
      <c r="F10" s="143">
        <v>0</v>
      </c>
      <c r="G10" s="72" t="str">
        <f>IF(F10=0,"-",E10/F10)</f>
        <v>-</v>
      </c>
      <c r="H10" s="71" t="str">
        <f t="shared" si="1"/>
        <v>-</v>
      </c>
    </row>
    <row r="11" spans="2:8" ht="15" customHeight="1" thickBot="1">
      <c r="B11" s="69" t="s">
        <v>28</v>
      </c>
      <c r="C11" s="70" t="s">
        <v>67</v>
      </c>
      <c r="D11" s="143">
        <v>0</v>
      </c>
      <c r="E11" s="143">
        <v>0</v>
      </c>
      <c r="F11" s="143">
        <v>0</v>
      </c>
      <c r="G11" s="72" t="str">
        <f>IF(F11=0,"-",E11/F11)</f>
        <v>-</v>
      </c>
      <c r="H11" s="71" t="str">
        <f t="shared" si="1"/>
        <v>-</v>
      </c>
    </row>
    <row r="12" spans="2:8" ht="19.5" customHeight="1">
      <c r="B12" s="66" t="s">
        <v>29</v>
      </c>
      <c r="C12" s="66" t="s">
        <v>63</v>
      </c>
      <c r="D12" s="67">
        <f>D13+D14</f>
        <v>0</v>
      </c>
      <c r="E12" s="144">
        <f>E13+E14</f>
        <v>0</v>
      </c>
      <c r="F12" s="144">
        <f>SUM(F13:F14)</f>
        <v>0</v>
      </c>
      <c r="G12" s="68" t="str">
        <f t="shared" si="0"/>
        <v>-</v>
      </c>
      <c r="H12" s="67" t="str">
        <f>IF(G12="-","-",IF(G12&lt;0.3333,1,IF(G12&lt;0.6666,2,3)))</f>
        <v>-</v>
      </c>
    </row>
    <row r="13" spans="2:8" ht="15" customHeight="1">
      <c r="B13" s="69" t="s">
        <v>30</v>
      </c>
      <c r="C13" s="70" t="s">
        <v>53</v>
      </c>
      <c r="D13" s="143">
        <v>0</v>
      </c>
      <c r="E13" s="143">
        <v>0</v>
      </c>
      <c r="F13" s="143">
        <v>0</v>
      </c>
      <c r="G13" s="72" t="str">
        <f>IF(F13=0,"-",E13/F13)</f>
        <v>-</v>
      </c>
      <c r="H13" s="71" t="str">
        <f t="shared" si="1"/>
        <v>-</v>
      </c>
    </row>
    <row r="14" spans="2:8" ht="15" customHeight="1" thickBot="1">
      <c r="B14" s="69" t="s">
        <v>31</v>
      </c>
      <c r="C14" s="70" t="s">
        <v>68</v>
      </c>
      <c r="D14" s="143">
        <v>0</v>
      </c>
      <c r="E14" s="143">
        <v>0</v>
      </c>
      <c r="F14" s="143">
        <v>0</v>
      </c>
      <c r="G14" s="72" t="str">
        <f>IF(F14=0,"-",E14/F14)</f>
        <v>-</v>
      </c>
      <c r="H14" s="71" t="str">
        <f t="shared" si="1"/>
        <v>-</v>
      </c>
    </row>
    <row r="15" spans="2:8" ht="19.5" customHeight="1">
      <c r="B15" s="66" t="s">
        <v>32</v>
      </c>
      <c r="C15" s="66" t="s">
        <v>64</v>
      </c>
      <c r="D15" s="144">
        <f>D16</f>
        <v>0</v>
      </c>
      <c r="E15" s="144">
        <f>E16</f>
        <v>0</v>
      </c>
      <c r="F15" s="144">
        <f>SUM(F16)</f>
        <v>0</v>
      </c>
      <c r="G15" s="68" t="str">
        <f t="shared" si="0"/>
        <v>-</v>
      </c>
      <c r="H15" s="67" t="str">
        <f t="shared" si="1"/>
        <v>-</v>
      </c>
    </row>
    <row r="16" spans="2:8" ht="15" customHeight="1">
      <c r="B16" s="69" t="s">
        <v>33</v>
      </c>
      <c r="C16" s="70" t="s">
        <v>64</v>
      </c>
      <c r="D16" s="143">
        <v>0</v>
      </c>
      <c r="E16" s="143">
        <v>0</v>
      </c>
      <c r="F16" s="143">
        <v>0</v>
      </c>
      <c r="G16" s="72" t="str">
        <f t="shared" si="0"/>
        <v>-</v>
      </c>
      <c r="H16" s="71" t="str">
        <f t="shared" si="1"/>
        <v>-</v>
      </c>
    </row>
    <row r="18" spans="2:8" ht="12" thickBot="1">
      <c r="B18" s="62">
        <v>2</v>
      </c>
      <c r="C18" s="63" t="s">
        <v>61</v>
      </c>
      <c r="D18" s="145">
        <f>D19</f>
        <v>0</v>
      </c>
      <c r="E18" s="145">
        <f>E19</f>
        <v>0</v>
      </c>
      <c r="F18" s="145">
        <f>F19</f>
        <v>0</v>
      </c>
      <c r="G18" s="64" t="str">
        <f aca="true" t="shared" si="2" ref="G18:G23">IF(F18=0,"-",E18/F18)</f>
        <v>-</v>
      </c>
      <c r="H18" s="65" t="str">
        <f aca="true" t="shared" si="3" ref="H18:H23">IF(G18="-","-",IF(G18&lt;0.3333,1,IF(G18&lt;0.6666,2,3)))</f>
        <v>-</v>
      </c>
    </row>
    <row r="19" spans="2:8" ht="11.25">
      <c r="B19" s="66" t="s">
        <v>34</v>
      </c>
      <c r="C19" s="66" t="s">
        <v>61</v>
      </c>
      <c r="D19" s="144">
        <f>D20+D21+D22+D23</f>
        <v>0</v>
      </c>
      <c r="E19" s="144">
        <f>E20+E21+E22+E23</f>
        <v>0</v>
      </c>
      <c r="F19" s="144">
        <f>SUM(F20:F23)</f>
        <v>0</v>
      </c>
      <c r="G19" s="68" t="str">
        <f>IF(F19=0,"-",E19/F19)</f>
        <v>-</v>
      </c>
      <c r="H19" s="67" t="str">
        <f t="shared" si="3"/>
        <v>-</v>
      </c>
    </row>
    <row r="20" spans="2:8" ht="11.25">
      <c r="B20" s="69" t="s">
        <v>35</v>
      </c>
      <c r="C20" s="70" t="s">
        <v>69</v>
      </c>
      <c r="D20" s="143">
        <v>0</v>
      </c>
      <c r="E20" s="143">
        <v>0</v>
      </c>
      <c r="F20" s="143">
        <v>0</v>
      </c>
      <c r="G20" s="72" t="str">
        <f t="shared" si="2"/>
        <v>-</v>
      </c>
      <c r="H20" s="71" t="str">
        <f t="shared" si="3"/>
        <v>-</v>
      </c>
    </row>
    <row r="21" spans="2:8" ht="11.25">
      <c r="B21" s="69" t="s">
        <v>36</v>
      </c>
      <c r="C21" s="70" t="s">
        <v>70</v>
      </c>
      <c r="D21" s="143">
        <v>0</v>
      </c>
      <c r="E21" s="143">
        <v>0</v>
      </c>
      <c r="F21" s="143">
        <v>0</v>
      </c>
      <c r="G21" s="72" t="str">
        <f t="shared" si="2"/>
        <v>-</v>
      </c>
      <c r="H21" s="71" t="str">
        <f t="shared" si="3"/>
        <v>-</v>
      </c>
    </row>
    <row r="22" spans="2:8" ht="11.25">
      <c r="B22" s="69" t="s">
        <v>37</v>
      </c>
      <c r="C22" s="70" t="s">
        <v>71</v>
      </c>
      <c r="D22" s="143">
        <v>0</v>
      </c>
      <c r="E22" s="143">
        <v>0</v>
      </c>
      <c r="F22" s="143">
        <v>0</v>
      </c>
      <c r="G22" s="72" t="str">
        <f t="shared" si="2"/>
        <v>-</v>
      </c>
      <c r="H22" s="71" t="str">
        <f t="shared" si="3"/>
        <v>-</v>
      </c>
    </row>
    <row r="23" spans="2:8" ht="11.25">
      <c r="B23" s="69" t="s">
        <v>38</v>
      </c>
      <c r="C23" s="70" t="s">
        <v>72</v>
      </c>
      <c r="D23" s="143">
        <v>0</v>
      </c>
      <c r="E23" s="143">
        <v>0</v>
      </c>
      <c r="F23" s="143">
        <v>0</v>
      </c>
      <c r="G23" s="72" t="str">
        <f t="shared" si="2"/>
        <v>-</v>
      </c>
      <c r="H23" s="71" t="str">
        <f t="shared" si="3"/>
        <v>-</v>
      </c>
    </row>
  </sheetData>
  <sheetProtection/>
  <mergeCells count="7">
    <mergeCell ref="H4:H5"/>
    <mergeCell ref="B2:C3"/>
    <mergeCell ref="D2:F2"/>
    <mergeCell ref="D3:F3"/>
    <mergeCell ref="B4:C5"/>
    <mergeCell ref="D4:F4"/>
    <mergeCell ref="G4:G5"/>
  </mergeCells>
  <printOptions/>
  <pageMargins left="0.7" right="0.7" top="0.75" bottom="0.75" header="0.3" footer="0.3"/>
  <pageSetup horizontalDpi="600" verticalDpi="600" orientation="landscape" paperSize="9" r:id="rId2"/>
  <ignoredErrors>
    <ignoredError sqref="F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800080"/>
  </sheetPr>
  <dimension ref="A1:CS111"/>
  <sheetViews>
    <sheetView showGridLines="0" showRowColHeaders="0" zoomScale="40" zoomScaleNormal="40" zoomScalePageLayoutView="0" workbookViewId="0" topLeftCell="A1">
      <selection activeCell="CM32" sqref="CM32"/>
    </sheetView>
  </sheetViews>
  <sheetFormatPr defaultColWidth="2.00390625" defaultRowHeight="11.25" customHeight="1"/>
  <cols>
    <col min="1" max="22" width="2.00390625" style="28" customWidth="1"/>
    <col min="23" max="23" width="4.57421875" style="28" customWidth="1"/>
    <col min="24" max="47" width="2.00390625" style="28" customWidth="1"/>
    <col min="48" max="48" width="38.28125" style="28" customWidth="1"/>
    <col min="49" max="55" width="2.00390625" style="28" customWidth="1"/>
    <col min="56" max="56" width="10.28125" style="28" customWidth="1"/>
    <col min="57" max="84" width="2.00390625" style="28" customWidth="1"/>
    <col min="85" max="88" width="5.8515625" style="75" customWidth="1"/>
    <col min="89" max="89" width="13.140625" style="75" customWidth="1"/>
    <col min="90" max="90" width="5.8515625" style="75" customWidth="1"/>
    <col min="91" max="16384" width="2.00390625" style="28" customWidth="1"/>
  </cols>
  <sheetData>
    <row r="1" spans="2:48" ht="102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2" spans="1:83" ht="34.5">
      <c r="A2" s="169" t="s">
        <v>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70">
        <f>'Accueil synthèse'!F30</f>
        <v>0</v>
      </c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</row>
    <row r="3" spans="1:90" s="77" customFormat="1" ht="30">
      <c r="A3" s="76"/>
      <c r="AX3" s="171">
        <f>'Accueil synthèse'!F32</f>
        <v>0</v>
      </c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G3" s="75"/>
      <c r="CH3" s="75"/>
      <c r="CI3" s="75"/>
      <c r="CJ3" s="75"/>
      <c r="CK3" s="75"/>
      <c r="CL3" s="75"/>
    </row>
    <row r="4" spans="1:90" s="77" customFormat="1" ht="44.25">
      <c r="A4" s="76"/>
      <c r="K4" s="172" t="s">
        <v>39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78"/>
      <c r="BT4" s="78"/>
      <c r="BU4" s="78"/>
      <c r="BV4" s="78"/>
      <c r="CE4" s="76"/>
      <c r="CG4" s="75"/>
      <c r="CH4" s="75"/>
      <c r="CI4" s="75"/>
      <c r="CJ4" s="75"/>
      <c r="CK4" s="75"/>
      <c r="CL4" s="75"/>
    </row>
    <row r="5" spans="1:90" s="77" customFormat="1" ht="6" customHeight="1">
      <c r="A5" s="76"/>
      <c r="D5" s="79"/>
      <c r="E5" s="28"/>
      <c r="F5" s="8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78"/>
      <c r="BT5" s="78"/>
      <c r="BU5" s="78"/>
      <c r="BV5" s="78"/>
      <c r="CE5" s="76"/>
      <c r="CG5" s="75"/>
      <c r="CH5" s="75"/>
      <c r="CI5" s="75"/>
      <c r="CJ5" s="75"/>
      <c r="CK5" s="75"/>
      <c r="CL5" s="75"/>
    </row>
    <row r="6" spans="4:79" ht="6" customHeight="1">
      <c r="D6" s="79"/>
      <c r="F6" s="80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78"/>
      <c r="BT6" s="78"/>
      <c r="BU6" s="78"/>
      <c r="BV6" s="78"/>
      <c r="BX6" s="77"/>
      <c r="BY6" s="77"/>
      <c r="BZ6" s="77"/>
      <c r="CA6" s="77"/>
    </row>
    <row r="7" spans="1:70" ht="6" customHeight="1">
      <c r="A7" s="81"/>
      <c r="D7" s="79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</row>
    <row r="8" spans="1:4" ht="6" customHeight="1">
      <c r="A8" s="81"/>
      <c r="D8" s="79"/>
    </row>
    <row r="9" ht="6" customHeight="1">
      <c r="D9" s="79"/>
    </row>
    <row r="10" ht="6" customHeight="1">
      <c r="D10" s="79"/>
    </row>
    <row r="11" ht="15">
      <c r="D11" s="79"/>
    </row>
    <row r="12" spans="4:15" ht="15">
      <c r="D12" s="7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ht="15">
      <c r="D13" s="79"/>
    </row>
    <row r="14" ht="15">
      <c r="D14" s="79"/>
    </row>
    <row r="15" ht="15">
      <c r="D15" s="79"/>
    </row>
    <row r="16" ht="15">
      <c r="D16" s="79"/>
    </row>
    <row r="17" s="28" customFormat="1" ht="15">
      <c r="D17" s="79"/>
    </row>
    <row r="18" s="28" customFormat="1" ht="15">
      <c r="D18" s="79"/>
    </row>
    <row r="19" s="28" customFormat="1" ht="15">
      <c r="D19" s="79"/>
    </row>
    <row r="20" spans="1:4" s="28" customFormat="1" ht="15">
      <c r="A20" s="80"/>
      <c r="D20" s="79"/>
    </row>
    <row r="21" s="28" customFormat="1" ht="15">
      <c r="D21" s="79"/>
    </row>
    <row r="22" s="28" customFormat="1" ht="15">
      <c r="D22" s="79"/>
    </row>
    <row r="23" s="28" customFormat="1" ht="15">
      <c r="D23" s="79"/>
    </row>
    <row r="24" s="28" customFormat="1" ht="15">
      <c r="D24" s="79"/>
    </row>
    <row r="25" s="28" customFormat="1" ht="15">
      <c r="D25" s="79"/>
    </row>
    <row r="26" s="28" customFormat="1" ht="15">
      <c r="D26" s="79"/>
    </row>
    <row r="27" s="28" customFormat="1" ht="15">
      <c r="D27" s="79"/>
    </row>
    <row r="28" s="28" customFormat="1" ht="15">
      <c r="D28" s="79"/>
    </row>
    <row r="29" s="28" customFormat="1" ht="15">
      <c r="D29" s="79"/>
    </row>
    <row r="30" s="28" customFormat="1" ht="15">
      <c r="D30" s="79"/>
    </row>
    <row r="31" spans="1:4" s="28" customFormat="1" ht="15">
      <c r="A31" s="80"/>
      <c r="D31" s="79"/>
    </row>
    <row r="32" s="28" customFormat="1" ht="15">
      <c r="D32" s="79"/>
    </row>
    <row r="33" s="28" customFormat="1" ht="15">
      <c r="D33" s="79"/>
    </row>
    <row r="34" s="28" customFormat="1" ht="15">
      <c r="D34" s="79"/>
    </row>
    <row r="35" s="28" customFormat="1" ht="15">
      <c r="D35" s="79"/>
    </row>
    <row r="36" s="28" customFormat="1" ht="15">
      <c r="D36" s="79"/>
    </row>
    <row r="37" s="28" customFormat="1" ht="15">
      <c r="D37" s="79"/>
    </row>
    <row r="38" s="28" customFormat="1" ht="15">
      <c r="D38" s="79"/>
    </row>
    <row r="39" s="28" customFormat="1" ht="15">
      <c r="D39" s="79"/>
    </row>
    <row r="40" s="28" customFormat="1" ht="15">
      <c r="D40" s="79"/>
    </row>
    <row r="41" s="28" customFormat="1" ht="15">
      <c r="D41" s="79"/>
    </row>
    <row r="42" s="28" customFormat="1" ht="15">
      <c r="D42" s="79"/>
    </row>
    <row r="43" s="28" customFormat="1" ht="15">
      <c r="D43" s="79"/>
    </row>
    <row r="44" s="28" customFormat="1" ht="15">
      <c r="D44" s="79"/>
    </row>
    <row r="45" s="28" customFormat="1" ht="15">
      <c r="D45" s="79"/>
    </row>
    <row r="46" s="28" customFormat="1" ht="15">
      <c r="D46" s="79"/>
    </row>
    <row r="47" s="28" customFormat="1" ht="15">
      <c r="D47" s="79"/>
    </row>
    <row r="48" spans="1:4" s="28" customFormat="1" ht="15">
      <c r="A48" s="83"/>
      <c r="D48" s="79"/>
    </row>
    <row r="49" spans="1:4" s="28" customFormat="1" ht="15">
      <c r="A49" s="83"/>
      <c r="D49" s="79"/>
    </row>
    <row r="50" spans="1:4" s="28" customFormat="1" ht="15">
      <c r="A50" s="83"/>
      <c r="D50" s="79"/>
    </row>
    <row r="51" spans="1:4" s="28" customFormat="1" ht="15">
      <c r="A51" s="83"/>
      <c r="D51" s="79"/>
    </row>
    <row r="52" spans="1:4" s="28" customFormat="1" ht="15">
      <c r="A52" s="83"/>
      <c r="D52" s="79"/>
    </row>
    <row r="53" spans="1:4" s="28" customFormat="1" ht="15">
      <c r="A53" s="83"/>
      <c r="D53" s="79"/>
    </row>
    <row r="54" spans="1:4" s="28" customFormat="1" ht="15">
      <c r="A54" s="83"/>
      <c r="D54" s="79"/>
    </row>
    <row r="55" spans="1:4" s="28" customFormat="1" ht="15">
      <c r="A55" s="83"/>
      <c r="D55" s="79"/>
    </row>
    <row r="56" spans="1:4" s="28" customFormat="1" ht="15">
      <c r="A56" s="83"/>
      <c r="D56" s="79"/>
    </row>
    <row r="57" spans="1:75" s="28" customFormat="1" ht="15.75">
      <c r="A57" s="83"/>
      <c r="B57" s="83"/>
      <c r="C57" s="83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</row>
    <row r="58" spans="1:75" s="28" customFormat="1" ht="15.75">
      <c r="A58" s="83"/>
      <c r="B58" s="83"/>
      <c r="C58" s="83"/>
      <c r="D58" s="84"/>
      <c r="E58" s="83"/>
      <c r="F58" s="83"/>
      <c r="G58" s="83"/>
      <c r="H58" s="83"/>
      <c r="I58" s="83"/>
      <c r="J58" s="83"/>
      <c r="K58" s="83"/>
      <c r="L58" s="83"/>
      <c r="M58" s="83"/>
      <c r="N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</row>
    <row r="59" spans="1:75" s="28" customFormat="1" ht="15.75">
      <c r="A59" s="83"/>
      <c r="B59" s="83"/>
      <c r="C59" s="83"/>
      <c r="D59" s="84"/>
      <c r="E59" s="83"/>
      <c r="F59" s="83"/>
      <c r="G59" s="83"/>
      <c r="H59" s="83"/>
      <c r="I59" s="83"/>
      <c r="J59" s="83"/>
      <c r="K59" s="83"/>
      <c r="L59" s="83"/>
      <c r="M59" s="83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</row>
    <row r="60" spans="1:75" s="28" customFormat="1" ht="15.75">
      <c r="A60" s="83"/>
      <c r="B60" s="83"/>
      <c r="C60" s="83"/>
      <c r="D60" s="84"/>
      <c r="E60" s="83"/>
      <c r="F60" s="83"/>
      <c r="G60" s="83"/>
      <c r="H60" s="83"/>
      <c r="I60" s="83"/>
      <c r="J60" s="83"/>
      <c r="K60" s="83"/>
      <c r="L60" s="83"/>
      <c r="M60" s="83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</row>
    <row r="61" spans="1:75" s="28" customFormat="1" ht="15.75">
      <c r="A61" s="83"/>
      <c r="B61" s="83"/>
      <c r="C61" s="83"/>
      <c r="D61" s="84"/>
      <c r="E61" s="83"/>
      <c r="F61" s="83"/>
      <c r="G61" s="83"/>
      <c r="H61" s="83"/>
      <c r="I61" s="83"/>
      <c r="J61" s="83"/>
      <c r="K61" s="83"/>
      <c r="L61" s="83"/>
      <c r="M61" s="83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</row>
    <row r="62" spans="1:75" s="28" customFormat="1" ht="15.75">
      <c r="A62" s="83"/>
      <c r="B62" s="83"/>
      <c r="C62" s="83"/>
      <c r="D62" s="84"/>
      <c r="E62" s="83"/>
      <c r="F62" s="83"/>
      <c r="G62" s="83"/>
      <c r="H62" s="83"/>
      <c r="I62" s="83"/>
      <c r="J62" s="83"/>
      <c r="K62" s="83"/>
      <c r="L62" s="83"/>
      <c r="M62" s="83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</row>
    <row r="63" spans="1:51" s="28" customFormat="1" ht="20.25">
      <c r="A63" s="86"/>
      <c r="B63" s="86"/>
      <c r="C63" s="86"/>
      <c r="D63" s="87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AV63" s="86"/>
      <c r="AW63" s="86"/>
      <c r="AX63" s="86"/>
      <c r="AY63" s="86"/>
    </row>
    <row r="64" spans="1:51" s="28" customFormat="1" ht="20.25">
      <c r="A64" s="86"/>
      <c r="B64" s="86"/>
      <c r="C64" s="86"/>
      <c r="D64" s="87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AV64" s="86"/>
      <c r="AW64" s="86"/>
      <c r="AX64" s="86"/>
      <c r="AY64" s="86"/>
    </row>
    <row r="65" spans="1:75" ht="11.25" customHeight="1">
      <c r="A65" s="86"/>
      <c r="B65" s="86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</row>
    <row r="66" spans="1:75" ht="11.25" customHeight="1">
      <c r="A66" s="86"/>
      <c r="B66" s="86"/>
      <c r="C66" s="86"/>
      <c r="D66" s="87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W66" s="86"/>
      <c r="AX66" s="86"/>
      <c r="AY66" s="86"/>
      <c r="AZ66" s="86"/>
      <c r="BA66" s="86"/>
      <c r="BW66" s="86"/>
    </row>
    <row r="67" spans="4:97" ht="26.25" customHeight="1">
      <c r="D67" s="79"/>
      <c r="AW67" s="173" t="s">
        <v>44</v>
      </c>
      <c r="AX67" s="173"/>
      <c r="AY67" s="173"/>
      <c r="AZ67" s="173"/>
      <c r="BA67" s="173"/>
      <c r="BB67" s="173"/>
      <c r="BC67" s="173"/>
      <c r="BD67" s="173"/>
      <c r="BE67" s="175" t="s">
        <v>55</v>
      </c>
      <c r="BF67" s="175"/>
      <c r="BG67" s="175"/>
      <c r="BH67" s="175"/>
      <c r="BI67" s="175"/>
      <c r="BJ67" s="175"/>
      <c r="BK67" s="175"/>
      <c r="BL67" s="175"/>
      <c r="BM67" s="177" t="s">
        <v>56</v>
      </c>
      <c r="BN67" s="177"/>
      <c r="BO67" s="177"/>
      <c r="BP67" s="177"/>
      <c r="BQ67" s="177"/>
      <c r="BR67" s="179"/>
      <c r="BS67" s="179"/>
      <c r="BT67" s="179"/>
      <c r="BU67" s="179"/>
      <c r="BV67" s="179"/>
      <c r="CE67" s="103"/>
      <c r="CF67" s="103"/>
      <c r="CG67" s="135"/>
      <c r="CH67" s="135"/>
      <c r="CI67" s="135"/>
      <c r="CJ67" s="135"/>
      <c r="CK67" s="135"/>
      <c r="CL67" s="135"/>
      <c r="CM67" s="135"/>
      <c r="CN67" s="135"/>
      <c r="CO67" s="103"/>
      <c r="CP67" s="103"/>
      <c r="CQ67" s="104"/>
      <c r="CR67" s="104"/>
      <c r="CS67" s="104"/>
    </row>
    <row r="68" spans="4:97" ht="42" customHeight="1">
      <c r="D68" s="79"/>
      <c r="AW68" s="174"/>
      <c r="AX68" s="174"/>
      <c r="AY68" s="174"/>
      <c r="AZ68" s="174"/>
      <c r="BA68" s="174"/>
      <c r="BB68" s="174"/>
      <c r="BC68" s="174"/>
      <c r="BD68" s="174"/>
      <c r="BE68" s="176"/>
      <c r="BF68" s="176"/>
      <c r="BG68" s="176"/>
      <c r="BH68" s="176"/>
      <c r="BI68" s="176"/>
      <c r="BJ68" s="176"/>
      <c r="BK68" s="176"/>
      <c r="BL68" s="176"/>
      <c r="BM68" s="178"/>
      <c r="BN68" s="178"/>
      <c r="BO68" s="178"/>
      <c r="BP68" s="178"/>
      <c r="BQ68" s="178"/>
      <c r="BR68" s="180"/>
      <c r="BS68" s="180"/>
      <c r="BT68" s="180"/>
      <c r="BU68" s="180"/>
      <c r="BV68" s="180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6"/>
      <c r="CR68" s="104"/>
      <c r="CS68" s="104"/>
    </row>
    <row r="69" spans="2:97" ht="11.25" customHeight="1">
      <c r="B69" s="90"/>
      <c r="C69" s="90"/>
      <c r="D69" s="91"/>
      <c r="E69" s="90"/>
      <c r="F69" s="90"/>
      <c r="G69" s="90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Z69" s="77"/>
      <c r="CA69" s="77"/>
      <c r="CB69" s="77"/>
      <c r="CC69" s="77"/>
      <c r="CD69" s="77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40"/>
      <c r="CP69" s="140"/>
      <c r="CQ69" s="141"/>
      <c r="CR69" s="141"/>
      <c r="CS69" s="104"/>
    </row>
    <row r="70" spans="4:97" ht="11.25" customHeight="1">
      <c r="D70" s="79"/>
      <c r="AC70" s="81"/>
      <c r="AD70" s="81"/>
      <c r="AE70" s="81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Z70" s="77"/>
      <c r="CA70" s="77"/>
      <c r="CB70" s="92"/>
      <c r="CC70" s="92"/>
      <c r="CD70" s="92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40"/>
      <c r="CP70" s="140"/>
      <c r="CQ70" s="140"/>
      <c r="CR70" s="140"/>
      <c r="CS70" s="104"/>
    </row>
    <row r="71" spans="4:97" ht="11.25" customHeight="1">
      <c r="D71" s="79"/>
      <c r="W71" s="93" t="s">
        <v>25</v>
      </c>
      <c r="X71" s="93" t="s">
        <v>26</v>
      </c>
      <c r="Y71" s="93"/>
      <c r="Z71" s="181" t="s">
        <v>65</v>
      </c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2" t="str">
        <f>CG72</f>
        <v>-</v>
      </c>
      <c r="AX71" s="183"/>
      <c r="AY71" s="183"/>
      <c r="AZ71" s="183"/>
      <c r="BA71" s="183"/>
      <c r="BB71" s="183"/>
      <c r="BC71" s="183"/>
      <c r="BD71" s="183"/>
      <c r="BE71" s="184"/>
      <c r="BF71" s="185"/>
      <c r="BG71" s="185"/>
      <c r="BH71" s="185"/>
      <c r="BI71" s="185"/>
      <c r="BJ71" s="185"/>
      <c r="BK71" s="185"/>
      <c r="BL71" s="185"/>
      <c r="BM71" s="186"/>
      <c r="BN71" s="187"/>
      <c r="BO71" s="187"/>
      <c r="BP71" s="187"/>
      <c r="BQ71" s="187"/>
      <c r="BR71" s="188">
        <f>CJ72</f>
        <v>0</v>
      </c>
      <c r="BS71" s="189"/>
      <c r="BT71" s="189"/>
      <c r="BU71" s="189"/>
      <c r="BV71" s="189"/>
      <c r="BZ71" s="77"/>
      <c r="CA71" s="77"/>
      <c r="CB71" s="92"/>
      <c r="CC71" s="92"/>
      <c r="CD71" s="92"/>
      <c r="CE71" s="135"/>
      <c r="CF71" s="135"/>
      <c r="CG71" s="135" t="s">
        <v>41</v>
      </c>
      <c r="CH71" s="135" t="s">
        <v>42</v>
      </c>
      <c r="CI71" s="135" t="s">
        <v>40</v>
      </c>
      <c r="CJ71" s="135" t="s">
        <v>43</v>
      </c>
      <c r="CK71" s="135"/>
      <c r="CL71" s="135"/>
      <c r="CM71" s="135"/>
      <c r="CN71" s="135"/>
      <c r="CO71" s="140"/>
      <c r="CP71" s="140"/>
      <c r="CQ71" s="140"/>
      <c r="CR71" s="140"/>
      <c r="CS71" s="104"/>
    </row>
    <row r="72" spans="4:97" ht="11.25" customHeight="1">
      <c r="D72" s="79"/>
      <c r="W72" s="94"/>
      <c r="X72" s="94"/>
      <c r="Y72" s="94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3"/>
      <c r="AX72" s="183"/>
      <c r="AY72" s="183"/>
      <c r="AZ72" s="183"/>
      <c r="BA72" s="183"/>
      <c r="BB72" s="183"/>
      <c r="BC72" s="183"/>
      <c r="BD72" s="183"/>
      <c r="BE72" s="185"/>
      <c r="BF72" s="185"/>
      <c r="BG72" s="185"/>
      <c r="BH72" s="185"/>
      <c r="BI72" s="185"/>
      <c r="BJ72" s="185"/>
      <c r="BK72" s="185"/>
      <c r="BL72" s="185"/>
      <c r="BM72" s="187"/>
      <c r="BN72" s="187"/>
      <c r="BO72" s="187"/>
      <c r="BP72" s="187"/>
      <c r="BQ72" s="187"/>
      <c r="BR72" s="189"/>
      <c r="BS72" s="189"/>
      <c r="BT72" s="189"/>
      <c r="BU72" s="189"/>
      <c r="BV72" s="189"/>
      <c r="BZ72" s="77"/>
      <c r="CA72" s="77"/>
      <c r="CB72" s="92"/>
      <c r="CC72" s="92"/>
      <c r="CD72" s="92"/>
      <c r="CE72" s="135"/>
      <c r="CF72" s="135"/>
      <c r="CG72" s="137" t="str">
        <f>'Synthèse scores'!G9</f>
        <v>-</v>
      </c>
      <c r="CH72" s="137"/>
      <c r="CI72" s="137">
        <f>BE71</f>
        <v>0</v>
      </c>
      <c r="CJ72" s="137">
        <f>BM71</f>
        <v>0</v>
      </c>
      <c r="CK72" s="138" t="s">
        <v>65</v>
      </c>
      <c r="CL72" s="135" t="s">
        <v>25</v>
      </c>
      <c r="CM72" s="135" t="s">
        <v>26</v>
      </c>
      <c r="CN72" s="135"/>
      <c r="CO72" s="140"/>
      <c r="CP72" s="140"/>
      <c r="CQ72" s="140"/>
      <c r="CR72" s="140"/>
      <c r="CS72" s="104"/>
    </row>
    <row r="73" spans="4:97" ht="11.25" customHeight="1">
      <c r="D73" s="79"/>
      <c r="W73" s="93" t="s">
        <v>25</v>
      </c>
      <c r="X73" s="93" t="s">
        <v>27</v>
      </c>
      <c r="Y73" s="93"/>
      <c r="Z73" s="181" t="s">
        <v>66</v>
      </c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2" t="str">
        <f>CG73</f>
        <v>-</v>
      </c>
      <c r="AX73" s="183"/>
      <c r="AY73" s="183"/>
      <c r="AZ73" s="183"/>
      <c r="BA73" s="183"/>
      <c r="BB73" s="183"/>
      <c r="BC73" s="183"/>
      <c r="BD73" s="183"/>
      <c r="BE73" s="184"/>
      <c r="BF73" s="185"/>
      <c r="BG73" s="185"/>
      <c r="BH73" s="185"/>
      <c r="BI73" s="185"/>
      <c r="BJ73" s="185"/>
      <c r="BK73" s="185"/>
      <c r="BL73" s="185"/>
      <c r="BM73" s="186"/>
      <c r="BN73" s="187"/>
      <c r="BO73" s="187"/>
      <c r="BP73" s="187"/>
      <c r="BQ73" s="187"/>
      <c r="BR73" s="188">
        <f>CJ73</f>
        <v>0</v>
      </c>
      <c r="BS73" s="189"/>
      <c r="BT73" s="189"/>
      <c r="BU73" s="189"/>
      <c r="BV73" s="189"/>
      <c r="BZ73" s="77"/>
      <c r="CA73" s="77"/>
      <c r="CB73" s="92"/>
      <c r="CC73" s="92"/>
      <c r="CD73" s="92"/>
      <c r="CE73" s="135"/>
      <c r="CF73" s="135"/>
      <c r="CG73" s="137" t="str">
        <f>'Synthèse scores'!G10</f>
        <v>-</v>
      </c>
      <c r="CH73" s="137"/>
      <c r="CI73" s="137">
        <f>BE73</f>
        <v>0</v>
      </c>
      <c r="CJ73" s="137">
        <f>BM73</f>
        <v>0</v>
      </c>
      <c r="CK73" s="138" t="s">
        <v>66</v>
      </c>
      <c r="CL73" s="135" t="s">
        <v>25</v>
      </c>
      <c r="CM73" s="135" t="s">
        <v>27</v>
      </c>
      <c r="CN73" s="135"/>
      <c r="CO73" s="140"/>
      <c r="CP73" s="140"/>
      <c r="CQ73" s="140"/>
      <c r="CR73" s="140"/>
      <c r="CS73" s="104"/>
    </row>
    <row r="74" spans="4:97" ht="11.25" customHeight="1">
      <c r="D74" s="79"/>
      <c r="W74" s="94"/>
      <c r="X74" s="94"/>
      <c r="Y74" s="94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3"/>
      <c r="AX74" s="183"/>
      <c r="AY74" s="183"/>
      <c r="AZ74" s="183"/>
      <c r="BA74" s="183"/>
      <c r="BB74" s="183"/>
      <c r="BC74" s="183"/>
      <c r="BD74" s="183"/>
      <c r="BE74" s="185"/>
      <c r="BF74" s="185"/>
      <c r="BG74" s="185"/>
      <c r="BH74" s="185"/>
      <c r="BI74" s="185"/>
      <c r="BJ74" s="185"/>
      <c r="BK74" s="185"/>
      <c r="BL74" s="185"/>
      <c r="BM74" s="187"/>
      <c r="BN74" s="187"/>
      <c r="BO74" s="187"/>
      <c r="BP74" s="187"/>
      <c r="BQ74" s="187"/>
      <c r="BR74" s="189"/>
      <c r="BS74" s="189"/>
      <c r="BT74" s="189"/>
      <c r="BU74" s="189"/>
      <c r="BV74" s="189"/>
      <c r="BZ74" s="77"/>
      <c r="CA74" s="77"/>
      <c r="CB74" s="92"/>
      <c r="CC74" s="92"/>
      <c r="CD74" s="92"/>
      <c r="CE74" s="135"/>
      <c r="CF74" s="135"/>
      <c r="CG74" s="137" t="str">
        <f>'Synthèse scores'!G11</f>
        <v>-</v>
      </c>
      <c r="CH74" s="137"/>
      <c r="CI74" s="137">
        <f>BE75</f>
        <v>0</v>
      </c>
      <c r="CJ74" s="137">
        <f>BM75</f>
        <v>0</v>
      </c>
      <c r="CK74" s="138" t="s">
        <v>67</v>
      </c>
      <c r="CL74" s="135" t="s">
        <v>25</v>
      </c>
      <c r="CM74" s="135" t="s">
        <v>28</v>
      </c>
      <c r="CN74" s="135"/>
      <c r="CO74" s="140"/>
      <c r="CP74" s="140"/>
      <c r="CQ74" s="140"/>
      <c r="CR74" s="140"/>
      <c r="CS74" s="104"/>
    </row>
    <row r="75" spans="4:97" ht="11.25" customHeight="1">
      <c r="D75" s="79"/>
      <c r="W75" s="93" t="s">
        <v>25</v>
      </c>
      <c r="X75" s="93" t="s">
        <v>28</v>
      </c>
      <c r="Y75" s="93"/>
      <c r="Z75" s="181" t="s">
        <v>67</v>
      </c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2" t="str">
        <f>CG74</f>
        <v>-</v>
      </c>
      <c r="AX75" s="183"/>
      <c r="AY75" s="183"/>
      <c r="AZ75" s="183"/>
      <c r="BA75" s="183"/>
      <c r="BB75" s="183"/>
      <c r="BC75" s="183"/>
      <c r="BD75" s="183"/>
      <c r="BE75" s="184"/>
      <c r="BF75" s="185"/>
      <c r="BG75" s="185"/>
      <c r="BH75" s="185"/>
      <c r="BI75" s="185"/>
      <c r="BJ75" s="185"/>
      <c r="BK75" s="185"/>
      <c r="BL75" s="185"/>
      <c r="BM75" s="186"/>
      <c r="BN75" s="187"/>
      <c r="BO75" s="187"/>
      <c r="BP75" s="187"/>
      <c r="BQ75" s="187"/>
      <c r="BR75" s="188">
        <f>CJ74</f>
        <v>0</v>
      </c>
      <c r="BS75" s="189"/>
      <c r="BT75" s="189"/>
      <c r="BU75" s="189"/>
      <c r="BV75" s="189"/>
      <c r="BZ75" s="77"/>
      <c r="CA75" s="77"/>
      <c r="CB75" s="92"/>
      <c r="CC75" s="92"/>
      <c r="CD75" s="92"/>
      <c r="CE75" s="135"/>
      <c r="CF75" s="135"/>
      <c r="CG75" s="137" t="str">
        <f>'Synthèse scores'!G13</f>
        <v>-</v>
      </c>
      <c r="CH75" s="137"/>
      <c r="CI75" s="137">
        <f>BE77</f>
        <v>0</v>
      </c>
      <c r="CJ75" s="137">
        <f>BM77</f>
        <v>0</v>
      </c>
      <c r="CK75" s="138" t="s">
        <v>53</v>
      </c>
      <c r="CL75" s="135" t="s">
        <v>29</v>
      </c>
      <c r="CM75" s="135" t="s">
        <v>30</v>
      </c>
      <c r="CN75" s="135"/>
      <c r="CO75" s="140"/>
      <c r="CP75" s="140"/>
      <c r="CQ75" s="140"/>
      <c r="CR75" s="140"/>
      <c r="CS75" s="104"/>
    </row>
    <row r="76" spans="4:97" ht="11.25" customHeight="1">
      <c r="D76" s="79"/>
      <c r="N76" s="95"/>
      <c r="W76" s="94"/>
      <c r="X76" s="94"/>
      <c r="Y76" s="94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3"/>
      <c r="AX76" s="183"/>
      <c r="AY76" s="183"/>
      <c r="AZ76" s="183"/>
      <c r="BA76" s="183"/>
      <c r="BB76" s="183"/>
      <c r="BC76" s="183"/>
      <c r="BD76" s="183"/>
      <c r="BE76" s="185"/>
      <c r="BF76" s="185"/>
      <c r="BG76" s="185"/>
      <c r="BH76" s="185"/>
      <c r="BI76" s="185"/>
      <c r="BJ76" s="185"/>
      <c r="BK76" s="185"/>
      <c r="BL76" s="185"/>
      <c r="BM76" s="187"/>
      <c r="BN76" s="187"/>
      <c r="BO76" s="187"/>
      <c r="BP76" s="187"/>
      <c r="BQ76" s="187"/>
      <c r="BR76" s="189"/>
      <c r="BS76" s="189"/>
      <c r="BT76" s="189"/>
      <c r="BU76" s="189"/>
      <c r="BV76" s="189"/>
      <c r="BZ76" s="77"/>
      <c r="CA76" s="77"/>
      <c r="CB76" s="92"/>
      <c r="CC76" s="92"/>
      <c r="CD76" s="92"/>
      <c r="CE76" s="135"/>
      <c r="CF76" s="135"/>
      <c r="CG76" s="137" t="str">
        <f>'Synthèse scores'!G14</f>
        <v>-</v>
      </c>
      <c r="CH76" s="137"/>
      <c r="CI76" s="137">
        <f>BE79</f>
        <v>0</v>
      </c>
      <c r="CJ76" s="137">
        <f>BM79</f>
        <v>0</v>
      </c>
      <c r="CK76" s="138" t="s">
        <v>68</v>
      </c>
      <c r="CL76" s="135" t="s">
        <v>29</v>
      </c>
      <c r="CM76" s="135" t="s">
        <v>31</v>
      </c>
      <c r="CN76" s="135"/>
      <c r="CO76" s="140"/>
      <c r="CP76" s="140"/>
      <c r="CQ76" s="140"/>
      <c r="CR76" s="140"/>
      <c r="CS76" s="104"/>
    </row>
    <row r="77" spans="4:97" ht="11.25" customHeight="1">
      <c r="D77" s="79"/>
      <c r="W77" s="93" t="s">
        <v>29</v>
      </c>
      <c r="X77" s="93" t="s">
        <v>30</v>
      </c>
      <c r="Y77" s="93"/>
      <c r="Z77" s="181" t="s">
        <v>53</v>
      </c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2" t="str">
        <f>CG75</f>
        <v>-</v>
      </c>
      <c r="AX77" s="183"/>
      <c r="AY77" s="183"/>
      <c r="AZ77" s="183"/>
      <c r="BA77" s="183"/>
      <c r="BB77" s="183"/>
      <c r="BC77" s="183"/>
      <c r="BD77" s="183"/>
      <c r="BE77" s="184"/>
      <c r="BF77" s="185"/>
      <c r="BG77" s="185"/>
      <c r="BH77" s="185"/>
      <c r="BI77" s="185"/>
      <c r="BJ77" s="185"/>
      <c r="BK77" s="185"/>
      <c r="BL77" s="185"/>
      <c r="BM77" s="186"/>
      <c r="BN77" s="187"/>
      <c r="BO77" s="187"/>
      <c r="BP77" s="187"/>
      <c r="BQ77" s="187"/>
      <c r="BR77" s="188">
        <f>CJ75</f>
        <v>0</v>
      </c>
      <c r="BS77" s="189"/>
      <c r="BT77" s="189"/>
      <c r="BU77" s="189"/>
      <c r="BV77" s="189"/>
      <c r="BZ77" s="77"/>
      <c r="CA77" s="77"/>
      <c r="CB77" s="92"/>
      <c r="CC77" s="92"/>
      <c r="CD77" s="92"/>
      <c r="CE77" s="135"/>
      <c r="CF77" s="135"/>
      <c r="CG77" s="137" t="str">
        <f>'Synthèse scores'!G16</f>
        <v>-</v>
      </c>
      <c r="CH77" s="137"/>
      <c r="CI77" s="137">
        <f>BE81</f>
        <v>0</v>
      </c>
      <c r="CJ77" s="137">
        <f>BM81</f>
        <v>0</v>
      </c>
      <c r="CK77" s="138" t="s">
        <v>64</v>
      </c>
      <c r="CL77" s="135" t="s">
        <v>32</v>
      </c>
      <c r="CM77" s="135"/>
      <c r="CN77" s="135"/>
      <c r="CO77" s="140"/>
      <c r="CP77" s="140"/>
      <c r="CQ77" s="140"/>
      <c r="CR77" s="140"/>
      <c r="CS77" s="104"/>
    </row>
    <row r="78" spans="4:97" ht="11.25" customHeight="1">
      <c r="D78" s="79"/>
      <c r="W78" s="94"/>
      <c r="X78" s="94"/>
      <c r="Y78" s="94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3"/>
      <c r="AX78" s="183"/>
      <c r="AY78" s="183"/>
      <c r="AZ78" s="183"/>
      <c r="BA78" s="183"/>
      <c r="BB78" s="183"/>
      <c r="BC78" s="183"/>
      <c r="BD78" s="183"/>
      <c r="BE78" s="185"/>
      <c r="BF78" s="185"/>
      <c r="BG78" s="185"/>
      <c r="BH78" s="185"/>
      <c r="BI78" s="185"/>
      <c r="BJ78" s="185"/>
      <c r="BK78" s="185"/>
      <c r="BL78" s="185"/>
      <c r="BM78" s="187"/>
      <c r="BN78" s="187"/>
      <c r="BO78" s="187"/>
      <c r="BP78" s="187"/>
      <c r="BQ78" s="187"/>
      <c r="BR78" s="189"/>
      <c r="BS78" s="189"/>
      <c r="BT78" s="189"/>
      <c r="BU78" s="189"/>
      <c r="BV78" s="189"/>
      <c r="BZ78" s="77"/>
      <c r="CA78" s="77"/>
      <c r="CB78" s="92"/>
      <c r="CC78" s="92"/>
      <c r="CD78" s="92"/>
      <c r="CE78" s="135"/>
      <c r="CF78" s="135"/>
      <c r="CG78" s="137" t="str">
        <f>'Synthèse scores'!G19</f>
        <v>-</v>
      </c>
      <c r="CH78" s="137"/>
      <c r="CI78" s="137">
        <f>BE83</f>
        <v>0</v>
      </c>
      <c r="CJ78" s="137">
        <f>BM83</f>
        <v>0</v>
      </c>
      <c r="CK78" s="138" t="s">
        <v>61</v>
      </c>
      <c r="CL78" s="135" t="s">
        <v>34</v>
      </c>
      <c r="CM78" s="135"/>
      <c r="CN78" s="135"/>
      <c r="CO78" s="140"/>
      <c r="CP78" s="140"/>
      <c r="CQ78" s="140"/>
      <c r="CR78" s="140"/>
      <c r="CS78" s="104"/>
    </row>
    <row r="79" spans="4:97" ht="11.25" customHeight="1">
      <c r="D79" s="79"/>
      <c r="W79" s="93" t="s">
        <v>29</v>
      </c>
      <c r="X79" s="93" t="s">
        <v>31</v>
      </c>
      <c r="Y79" s="93"/>
      <c r="Z79" s="181" t="s">
        <v>68</v>
      </c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2" t="str">
        <f>CG76</f>
        <v>-</v>
      </c>
      <c r="AX79" s="183"/>
      <c r="AY79" s="183"/>
      <c r="AZ79" s="183"/>
      <c r="BA79" s="183"/>
      <c r="BB79" s="183"/>
      <c r="BC79" s="183"/>
      <c r="BD79" s="183"/>
      <c r="BE79" s="184"/>
      <c r="BF79" s="185"/>
      <c r="BG79" s="185"/>
      <c r="BH79" s="185"/>
      <c r="BI79" s="185"/>
      <c r="BJ79" s="185"/>
      <c r="BK79" s="185"/>
      <c r="BL79" s="185"/>
      <c r="BM79" s="186"/>
      <c r="BN79" s="187"/>
      <c r="BO79" s="187"/>
      <c r="BP79" s="187"/>
      <c r="BQ79" s="187"/>
      <c r="BR79" s="188">
        <f>CJ76</f>
        <v>0</v>
      </c>
      <c r="BS79" s="189"/>
      <c r="BT79" s="189"/>
      <c r="BU79" s="189"/>
      <c r="BV79" s="189"/>
      <c r="BZ79" s="77"/>
      <c r="CA79" s="77"/>
      <c r="CB79" s="92"/>
      <c r="CC79" s="92"/>
      <c r="CD79" s="92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40"/>
      <c r="CP79" s="140"/>
      <c r="CQ79" s="140"/>
      <c r="CR79" s="140"/>
      <c r="CS79" s="104"/>
    </row>
    <row r="80" spans="4:97" ht="11.25" customHeight="1">
      <c r="D80" s="79"/>
      <c r="W80" s="94"/>
      <c r="X80" s="94"/>
      <c r="Y80" s="94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3"/>
      <c r="AX80" s="183"/>
      <c r="AY80" s="183"/>
      <c r="AZ80" s="183"/>
      <c r="BA80" s="183"/>
      <c r="BB80" s="183"/>
      <c r="BC80" s="183"/>
      <c r="BD80" s="183"/>
      <c r="BE80" s="185"/>
      <c r="BF80" s="185"/>
      <c r="BG80" s="185"/>
      <c r="BH80" s="185"/>
      <c r="BI80" s="185"/>
      <c r="BJ80" s="185"/>
      <c r="BK80" s="185"/>
      <c r="BL80" s="185"/>
      <c r="BM80" s="187"/>
      <c r="BN80" s="187"/>
      <c r="BO80" s="187"/>
      <c r="BP80" s="187"/>
      <c r="BQ80" s="187"/>
      <c r="BR80" s="189"/>
      <c r="BS80" s="189"/>
      <c r="BT80" s="189"/>
      <c r="BU80" s="189"/>
      <c r="BV80" s="189"/>
      <c r="BZ80" s="77"/>
      <c r="CA80" s="77"/>
      <c r="CB80" s="92"/>
      <c r="CC80" s="92"/>
      <c r="CD80" s="92"/>
      <c r="CE80" s="135"/>
      <c r="CF80" s="135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04"/>
    </row>
    <row r="81" spans="4:97" ht="11.25" customHeight="1">
      <c r="D81" s="79"/>
      <c r="W81" s="93" t="s">
        <v>32</v>
      </c>
      <c r="X81" s="93"/>
      <c r="Y81" s="93"/>
      <c r="Z81" s="181" t="s">
        <v>64</v>
      </c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2" t="str">
        <f>CG77</f>
        <v>-</v>
      </c>
      <c r="AX81" s="183"/>
      <c r="AY81" s="183"/>
      <c r="AZ81" s="183"/>
      <c r="BA81" s="183"/>
      <c r="BB81" s="183"/>
      <c r="BC81" s="183"/>
      <c r="BD81" s="183"/>
      <c r="BE81" s="184"/>
      <c r="BF81" s="185"/>
      <c r="BG81" s="185"/>
      <c r="BH81" s="185"/>
      <c r="BI81" s="185"/>
      <c r="BJ81" s="185"/>
      <c r="BK81" s="185"/>
      <c r="BL81" s="185"/>
      <c r="BM81" s="186"/>
      <c r="BN81" s="187"/>
      <c r="BO81" s="187"/>
      <c r="BP81" s="187"/>
      <c r="BQ81" s="187"/>
      <c r="BR81" s="188">
        <f>CJ77</f>
        <v>0</v>
      </c>
      <c r="BS81" s="189"/>
      <c r="BT81" s="189"/>
      <c r="BU81" s="189"/>
      <c r="BV81" s="189"/>
      <c r="BZ81" s="77"/>
      <c r="CA81" s="77"/>
      <c r="CB81" s="92"/>
      <c r="CC81" s="92"/>
      <c r="CD81" s="92"/>
      <c r="CE81" s="135"/>
      <c r="CF81" s="135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04"/>
    </row>
    <row r="82" spans="4:97" ht="11.25" customHeight="1">
      <c r="D82" s="79"/>
      <c r="W82" s="94"/>
      <c r="X82" s="94"/>
      <c r="Y82" s="94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3"/>
      <c r="AX82" s="183"/>
      <c r="AY82" s="183"/>
      <c r="AZ82" s="183"/>
      <c r="BA82" s="183"/>
      <c r="BB82" s="183"/>
      <c r="BC82" s="183"/>
      <c r="BD82" s="183"/>
      <c r="BE82" s="185"/>
      <c r="BF82" s="185"/>
      <c r="BG82" s="185"/>
      <c r="BH82" s="185"/>
      <c r="BI82" s="185"/>
      <c r="BJ82" s="185"/>
      <c r="BK82" s="185"/>
      <c r="BL82" s="185"/>
      <c r="BM82" s="187"/>
      <c r="BN82" s="187"/>
      <c r="BO82" s="187"/>
      <c r="BP82" s="187"/>
      <c r="BQ82" s="187"/>
      <c r="BR82" s="189"/>
      <c r="BS82" s="189"/>
      <c r="BT82" s="189"/>
      <c r="BU82" s="189"/>
      <c r="BV82" s="189"/>
      <c r="BZ82" s="77"/>
      <c r="CA82" s="77"/>
      <c r="CB82" s="92"/>
      <c r="CC82" s="92"/>
      <c r="CD82" s="92"/>
      <c r="CE82" s="103"/>
      <c r="CF82" s="103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04"/>
    </row>
    <row r="83" spans="4:97" ht="11.25" customHeight="1">
      <c r="D83" s="79"/>
      <c r="W83" s="93" t="s">
        <v>34</v>
      </c>
      <c r="X83" s="93"/>
      <c r="Y83" s="93"/>
      <c r="Z83" s="181" t="s">
        <v>61</v>
      </c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2" t="str">
        <f>CG78</f>
        <v>-</v>
      </c>
      <c r="AX83" s="183"/>
      <c r="AY83" s="183"/>
      <c r="AZ83" s="183"/>
      <c r="BA83" s="183"/>
      <c r="BB83" s="183"/>
      <c r="BC83" s="183"/>
      <c r="BD83" s="183"/>
      <c r="BE83" s="184"/>
      <c r="BF83" s="185"/>
      <c r="BG83" s="185"/>
      <c r="BH83" s="185"/>
      <c r="BI83" s="185"/>
      <c r="BJ83" s="185"/>
      <c r="BK83" s="185"/>
      <c r="BL83" s="185"/>
      <c r="BM83" s="186"/>
      <c r="BN83" s="187"/>
      <c r="BO83" s="187"/>
      <c r="BP83" s="187"/>
      <c r="BQ83" s="187"/>
      <c r="BR83" s="188">
        <f>CJ78</f>
        <v>0</v>
      </c>
      <c r="BS83" s="189"/>
      <c r="BT83" s="189"/>
      <c r="BU83" s="189"/>
      <c r="BV83" s="189"/>
      <c r="CB83" s="92"/>
      <c r="CC83" s="92"/>
      <c r="CD83" s="92"/>
      <c r="CE83" s="103"/>
      <c r="CF83" s="103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04"/>
    </row>
    <row r="84" spans="4:96" ht="11.25" customHeight="1">
      <c r="D84" s="79"/>
      <c r="W84" s="94"/>
      <c r="X84" s="94"/>
      <c r="Y84" s="94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3"/>
      <c r="AX84" s="183"/>
      <c r="AY84" s="183"/>
      <c r="AZ84" s="183"/>
      <c r="BA84" s="183"/>
      <c r="BB84" s="183"/>
      <c r="BC84" s="183"/>
      <c r="BD84" s="183"/>
      <c r="BE84" s="185"/>
      <c r="BF84" s="185"/>
      <c r="BG84" s="185"/>
      <c r="BH84" s="185"/>
      <c r="BI84" s="185"/>
      <c r="BJ84" s="185"/>
      <c r="BK84" s="185"/>
      <c r="BL84" s="185"/>
      <c r="BM84" s="187"/>
      <c r="BN84" s="187"/>
      <c r="BO84" s="187"/>
      <c r="BP84" s="187"/>
      <c r="BQ84" s="187"/>
      <c r="BR84" s="189"/>
      <c r="BS84" s="189"/>
      <c r="BT84" s="189"/>
      <c r="BU84" s="189"/>
      <c r="BV84" s="189"/>
      <c r="CB84" s="92"/>
      <c r="CC84" s="92"/>
      <c r="CD84" s="92"/>
      <c r="CE84" s="75"/>
      <c r="CF84" s="75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</row>
    <row r="85" spans="2:96" ht="11.25" customHeight="1">
      <c r="B85" s="80"/>
      <c r="C85" s="80"/>
      <c r="D85" s="79"/>
      <c r="E85" s="80"/>
      <c r="F85" s="80"/>
      <c r="G85" s="80"/>
      <c r="H85" s="80"/>
      <c r="I85" s="80"/>
      <c r="J85" s="80"/>
      <c r="K85" s="80"/>
      <c r="L85" s="80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</row>
    <row r="86" spans="4:90" ht="11.25" customHeight="1">
      <c r="D86" s="79"/>
      <c r="CF86" s="99"/>
      <c r="CG86" s="99"/>
      <c r="CH86" s="99"/>
      <c r="CI86" s="99"/>
      <c r="CJ86" s="99"/>
      <c r="CK86" s="99"/>
      <c r="CL86" s="28"/>
    </row>
    <row r="87" spans="4:90" ht="11.25" customHeight="1">
      <c r="D87" s="79"/>
      <c r="AU87" s="191" t="s">
        <v>45</v>
      </c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3" t="s">
        <v>46</v>
      </c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42"/>
      <c r="BS87" s="100"/>
      <c r="BT87" s="100"/>
      <c r="BU87" s="100"/>
      <c r="CF87" s="99"/>
      <c r="CG87" s="99"/>
      <c r="CH87" s="99"/>
      <c r="CI87" s="99"/>
      <c r="CJ87" s="99"/>
      <c r="CK87" s="99"/>
      <c r="CL87" s="28"/>
    </row>
    <row r="88" spans="4:90" ht="11.25" customHeight="1">
      <c r="D88" s="79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42"/>
      <c r="BS88" s="100"/>
      <c r="BT88" s="100"/>
      <c r="BU88" s="100"/>
      <c r="CF88" s="99"/>
      <c r="CG88" s="99"/>
      <c r="CH88" s="99"/>
      <c r="CI88" s="99"/>
      <c r="CJ88" s="99"/>
      <c r="CK88" s="99"/>
      <c r="CL88" s="28"/>
    </row>
    <row r="89" spans="4:90" ht="11.25" customHeight="1">
      <c r="D89" s="79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42"/>
      <c r="BS89" s="100"/>
      <c r="BT89" s="100"/>
      <c r="BU89" s="100"/>
      <c r="CF89" s="99"/>
      <c r="CG89" s="99"/>
      <c r="CH89" s="99"/>
      <c r="CI89" s="99"/>
      <c r="CJ89" s="99"/>
      <c r="CK89" s="99"/>
      <c r="CL89" s="28"/>
    </row>
    <row r="90" spans="4:90" ht="11.25" customHeight="1">
      <c r="D90" s="79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42"/>
      <c r="BS90" s="100"/>
      <c r="BT90" s="100"/>
      <c r="BU90" s="100"/>
      <c r="CB90" s="98"/>
      <c r="CC90" s="98"/>
      <c r="CF90" s="99"/>
      <c r="CG90" s="99"/>
      <c r="CH90" s="99"/>
      <c r="CI90" s="99"/>
      <c r="CJ90" s="99"/>
      <c r="CK90" s="99"/>
      <c r="CL90" s="28"/>
    </row>
    <row r="91" spans="4:90" ht="11.25" customHeight="1">
      <c r="D91" s="79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42"/>
      <c r="BS91" s="100"/>
      <c r="BT91" s="100"/>
      <c r="BU91" s="100"/>
      <c r="CB91" s="98"/>
      <c r="CC91" s="98"/>
      <c r="CF91" s="99"/>
      <c r="CG91" s="99"/>
      <c r="CH91" s="99"/>
      <c r="CI91" s="99"/>
      <c r="CJ91" s="99"/>
      <c r="CK91" s="99"/>
      <c r="CL91" s="28"/>
    </row>
    <row r="92" spans="4:90" ht="11.25" customHeight="1">
      <c r="D92" s="79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02"/>
      <c r="BT92" s="102"/>
      <c r="BU92" s="102"/>
      <c r="CB92" s="98"/>
      <c r="CC92" s="98"/>
      <c r="CF92" s="99"/>
      <c r="CG92" s="99"/>
      <c r="CH92" s="99"/>
      <c r="CI92" s="99"/>
      <c r="CJ92" s="99"/>
      <c r="CK92" s="99"/>
      <c r="CL92" s="28"/>
    </row>
    <row r="93" spans="4:90" ht="11.25" customHeight="1">
      <c r="D93" s="79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02"/>
      <c r="BT93" s="102"/>
      <c r="BU93" s="102"/>
      <c r="CB93" s="98"/>
      <c r="CC93" s="98"/>
      <c r="CF93" s="99"/>
      <c r="CG93" s="99"/>
      <c r="CH93" s="99"/>
      <c r="CI93" s="99"/>
      <c r="CJ93" s="99"/>
      <c r="CK93" s="99"/>
      <c r="CL93" s="28"/>
    </row>
    <row r="94" spans="4:90" ht="11.25" customHeight="1">
      <c r="D94" s="79"/>
      <c r="Z94" s="192" t="s">
        <v>47</v>
      </c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CB94" s="98"/>
      <c r="CC94" s="98"/>
      <c r="CF94" s="99"/>
      <c r="CG94" s="99"/>
      <c r="CH94" s="99"/>
      <c r="CI94" s="99"/>
      <c r="CJ94" s="99"/>
      <c r="CK94" s="99"/>
      <c r="CL94" s="28"/>
    </row>
    <row r="95" spans="2:90" ht="11.25" customHeight="1">
      <c r="B95" s="80"/>
      <c r="C95" s="80"/>
      <c r="D95" s="79"/>
      <c r="E95" s="80"/>
      <c r="F95" s="80"/>
      <c r="G95" s="80"/>
      <c r="H95" s="80"/>
      <c r="I95" s="80"/>
      <c r="J95" s="80"/>
      <c r="K95" s="80"/>
      <c r="L95" s="80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CB95" s="98"/>
      <c r="CC95" s="98"/>
      <c r="CF95" s="99"/>
      <c r="CG95" s="99"/>
      <c r="CH95" s="99"/>
      <c r="CI95" s="99"/>
      <c r="CJ95" s="99"/>
      <c r="CK95" s="99"/>
      <c r="CL95" s="28"/>
    </row>
    <row r="96" spans="4:90" ht="28.5" customHeight="1">
      <c r="D96" s="79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CB96" s="98"/>
      <c r="CC96" s="98"/>
      <c r="CF96" s="99"/>
      <c r="CG96" s="99"/>
      <c r="CH96" s="99"/>
      <c r="CI96" s="99"/>
      <c r="CJ96" s="99"/>
      <c r="CK96" s="99"/>
      <c r="CL96" s="28"/>
    </row>
    <row r="97" spans="4:96" ht="18" customHeight="1">
      <c r="D97" s="79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</row>
    <row r="98" spans="4:96" ht="11.25" customHeight="1">
      <c r="D98" s="79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</row>
    <row r="99" spans="4:96" ht="11.25" customHeight="1">
      <c r="D99" s="79"/>
      <c r="Z99" s="96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CB99" s="92"/>
      <c r="CC99" s="92"/>
      <c r="CD99" s="92"/>
      <c r="CE99" s="92"/>
      <c r="CF99" s="92"/>
      <c r="CM99" s="92"/>
      <c r="CN99" s="92"/>
      <c r="CO99" s="92"/>
      <c r="CP99" s="92"/>
      <c r="CQ99" s="92"/>
      <c r="CR99" s="92"/>
    </row>
    <row r="100" spans="4:74" ht="11.25" customHeight="1">
      <c r="D100" s="79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</row>
    <row r="101" spans="4:48" ht="11.25" customHeight="1">
      <c r="D101" s="79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</row>
    <row r="102" ht="11.25" customHeight="1">
      <c r="D102" s="79"/>
    </row>
    <row r="103" ht="11.25" customHeight="1">
      <c r="D103" s="79"/>
    </row>
    <row r="104" spans="4:82" ht="11.25" customHeight="1">
      <c r="D104" s="79"/>
      <c r="CC104" s="98"/>
      <c r="CD104" s="98"/>
    </row>
    <row r="105" spans="4:82" ht="11.25" customHeight="1">
      <c r="D105" s="79"/>
      <c r="CC105" s="98"/>
      <c r="CD105" s="98"/>
    </row>
    <row r="106" spans="4:82" ht="11.25" customHeight="1">
      <c r="D106" s="79"/>
      <c r="CC106" s="98"/>
      <c r="CD106" s="98"/>
    </row>
    <row r="107" spans="2:82" ht="11.25" customHeight="1">
      <c r="B107" s="80"/>
      <c r="C107" s="80"/>
      <c r="D107" s="79"/>
      <c r="E107" s="80"/>
      <c r="F107" s="80"/>
      <c r="G107" s="80"/>
      <c r="H107" s="80"/>
      <c r="I107" s="80"/>
      <c r="J107" s="80"/>
      <c r="K107" s="80"/>
      <c r="L107" s="80"/>
      <c r="CC107" s="98"/>
      <c r="CD107" s="98"/>
    </row>
    <row r="108" spans="4:90" ht="15">
      <c r="D108" s="79"/>
      <c r="CC108" s="98"/>
      <c r="CD108" s="98"/>
      <c r="CG108" s="28"/>
      <c r="CH108" s="28"/>
      <c r="CI108" s="28"/>
      <c r="CJ108" s="28"/>
      <c r="CK108" s="28"/>
      <c r="CL108" s="28"/>
    </row>
    <row r="109" spans="4:90" ht="15">
      <c r="D109" s="79"/>
      <c r="CC109" s="98"/>
      <c r="CD109" s="98"/>
      <c r="CG109" s="28"/>
      <c r="CH109" s="28"/>
      <c r="CI109" s="28"/>
      <c r="CJ109" s="28"/>
      <c r="CK109" s="28"/>
      <c r="CL109" s="28"/>
    </row>
    <row r="110" spans="81:90" ht="15">
      <c r="CC110" s="98"/>
      <c r="CD110" s="98"/>
      <c r="CG110" s="28"/>
      <c r="CH110" s="28"/>
      <c r="CI110" s="28"/>
      <c r="CJ110" s="28"/>
      <c r="CK110" s="28"/>
      <c r="CL110" s="28"/>
    </row>
    <row r="111" spans="81:90" ht="15">
      <c r="CC111" s="98"/>
      <c r="CD111" s="98"/>
      <c r="CG111" s="28"/>
      <c r="CH111" s="28"/>
      <c r="CI111" s="28"/>
      <c r="CJ111" s="28"/>
      <c r="CK111" s="28"/>
      <c r="CL111" s="28"/>
    </row>
  </sheetData>
  <sheetProtection/>
  <mergeCells count="47">
    <mergeCell ref="BE83:BL84"/>
    <mergeCell ref="BM83:BQ84"/>
    <mergeCell ref="BR83:BV84"/>
    <mergeCell ref="BE97:BV100"/>
    <mergeCell ref="AU87:BE91"/>
    <mergeCell ref="Z94:BG96"/>
    <mergeCell ref="Z83:AV84"/>
    <mergeCell ref="AW83:BD84"/>
    <mergeCell ref="BF87:BQ91"/>
    <mergeCell ref="Z81:AV82"/>
    <mergeCell ref="AW81:BD82"/>
    <mergeCell ref="BE81:BL82"/>
    <mergeCell ref="BM81:BQ82"/>
    <mergeCell ref="BR81:BV82"/>
    <mergeCell ref="Z79:AV80"/>
    <mergeCell ref="AW79:BD80"/>
    <mergeCell ref="BE79:BL80"/>
    <mergeCell ref="BM79:BQ80"/>
    <mergeCell ref="BR79:BV80"/>
    <mergeCell ref="Z77:AV78"/>
    <mergeCell ref="AW77:BD78"/>
    <mergeCell ref="BE77:BL78"/>
    <mergeCell ref="BM77:BQ78"/>
    <mergeCell ref="BR77:BV78"/>
    <mergeCell ref="Z75:AV76"/>
    <mergeCell ref="AW75:BD76"/>
    <mergeCell ref="BE75:BL76"/>
    <mergeCell ref="BM75:BQ76"/>
    <mergeCell ref="BR75:BV76"/>
    <mergeCell ref="Z73:AV74"/>
    <mergeCell ref="AW73:BD74"/>
    <mergeCell ref="BE73:BL74"/>
    <mergeCell ref="BM73:BQ74"/>
    <mergeCell ref="BR73:BV74"/>
    <mergeCell ref="Z71:AV72"/>
    <mergeCell ref="AW71:BD72"/>
    <mergeCell ref="BE71:BL72"/>
    <mergeCell ref="BM71:BQ72"/>
    <mergeCell ref="BR71:BV72"/>
    <mergeCell ref="A2:AW2"/>
    <mergeCell ref="AX2:CE2"/>
    <mergeCell ref="AX3:CE3"/>
    <mergeCell ref="K4:BR7"/>
    <mergeCell ref="AW67:BD68"/>
    <mergeCell ref="BE67:BL68"/>
    <mergeCell ref="BM67:BQ68"/>
    <mergeCell ref="BR67:BV68"/>
  </mergeCells>
  <conditionalFormatting sqref="AX2:AX3">
    <cfRule type="cellIs" priority="1" dxfId="1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800080"/>
  </sheetPr>
  <dimension ref="A1:CZ68"/>
  <sheetViews>
    <sheetView showGridLines="0" showRowColHeaders="0" zoomScale="50" zoomScaleNormal="50" zoomScalePageLayoutView="0" workbookViewId="0" topLeftCell="A1">
      <selection activeCell="AI6" sqref="AI6"/>
    </sheetView>
  </sheetViews>
  <sheetFormatPr defaultColWidth="2.00390625" defaultRowHeight="11.25" customHeight="1"/>
  <cols>
    <col min="1" max="16" width="2.00390625" style="28" customWidth="1"/>
    <col min="17" max="17" width="4.8515625" style="28" customWidth="1"/>
    <col min="18" max="18" width="2.7109375" style="28" customWidth="1"/>
    <col min="19" max="19" width="2.140625" style="28" customWidth="1"/>
    <col min="20" max="21" width="2.00390625" style="28" customWidth="1"/>
    <col min="22" max="22" width="7.8515625" style="28" customWidth="1"/>
    <col min="23" max="23" width="4.28125" style="28" customWidth="1"/>
    <col min="24" max="26" width="2.00390625" style="28" customWidth="1"/>
    <col min="27" max="27" width="3.7109375" style="28" customWidth="1"/>
    <col min="28" max="28" width="5.00390625" style="28" bestFit="1" customWidth="1"/>
    <col min="29" max="32" width="2.00390625" style="28" customWidth="1"/>
    <col min="33" max="33" width="2.140625" style="28" bestFit="1" customWidth="1"/>
    <col min="34" max="34" width="1.8515625" style="28" customWidth="1"/>
    <col min="35" max="43" width="2.00390625" style="28" customWidth="1"/>
    <col min="44" max="44" width="2.140625" style="28" bestFit="1" customWidth="1"/>
    <col min="45" max="47" width="2.00390625" style="28" customWidth="1"/>
    <col min="48" max="48" width="5.00390625" style="28" bestFit="1" customWidth="1"/>
    <col min="49" max="53" width="2.00390625" style="28" customWidth="1"/>
    <col min="54" max="54" width="2.140625" style="28" bestFit="1" customWidth="1"/>
    <col min="55" max="55" width="1.8515625" style="28" customWidth="1"/>
    <col min="56" max="64" width="2.00390625" style="28" customWidth="1"/>
    <col min="65" max="65" width="2.140625" style="28" bestFit="1" customWidth="1"/>
    <col min="66" max="67" width="2.00390625" style="28" customWidth="1"/>
    <col min="68" max="68" width="5.00390625" style="28" bestFit="1" customWidth="1"/>
    <col min="69" max="16384" width="2.00390625" style="28" customWidth="1"/>
  </cols>
  <sheetData>
    <row r="1" spans="2:47" ht="95.25" customHeight="1">
      <c r="B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1:81" ht="36.75" customHeight="1">
      <c r="A2" s="105"/>
      <c r="B2" s="74"/>
      <c r="C2" s="169" t="s">
        <v>54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70">
        <f>'Accueil synthèse'!F30</f>
        <v>0</v>
      </c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</row>
    <row r="3" spans="3:83" s="77" customFormat="1" ht="36.75" customHeight="1"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71">
        <f>'Accueil synthèse'!F32</f>
        <v>0</v>
      </c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78"/>
      <c r="CE3" s="78"/>
    </row>
    <row r="4" spans="11:83" s="106" customFormat="1" ht="44.25">
      <c r="K4" s="107" t="s">
        <v>48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</row>
    <row r="5" spans="4:83" s="77" customFormat="1" ht="13.5" customHeight="1">
      <c r="D5" s="28"/>
      <c r="E5" s="110"/>
      <c r="J5" s="28"/>
      <c r="K5" s="28"/>
      <c r="L5" s="28"/>
      <c r="M5" s="28"/>
      <c r="N5" s="28"/>
      <c r="O5" s="28"/>
      <c r="P5" s="28"/>
      <c r="Q5" s="28"/>
      <c r="R5" s="28"/>
      <c r="S5" s="28"/>
      <c r="T5" s="111"/>
      <c r="U5" s="111"/>
      <c r="V5" s="111"/>
      <c r="W5" s="111"/>
      <c r="X5" s="111"/>
      <c r="Y5" s="28"/>
      <c r="Z5" s="28"/>
      <c r="AA5" s="28"/>
      <c r="AB5" s="28"/>
      <c r="AC5" s="28"/>
      <c r="AD5" s="28"/>
      <c r="AE5" s="2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</row>
    <row r="6" spans="5:83" ht="13.5" customHeight="1">
      <c r="E6" s="110"/>
      <c r="K6" s="111"/>
      <c r="L6" s="111"/>
      <c r="M6" s="111"/>
      <c r="N6" s="111"/>
      <c r="O6" s="111"/>
      <c r="P6" s="111"/>
      <c r="Q6" s="80"/>
      <c r="R6" s="111"/>
      <c r="S6" s="11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</row>
    <row r="7" spans="5:83" ht="13.5" customHeight="1">
      <c r="E7" s="110"/>
      <c r="K7" s="111"/>
      <c r="L7" s="111"/>
      <c r="M7" s="111"/>
      <c r="N7" s="111"/>
      <c r="O7" s="111"/>
      <c r="P7" s="111"/>
      <c r="Q7" s="80"/>
      <c r="R7" s="111"/>
      <c r="S7" s="111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</row>
    <row r="8" spans="5:83" ht="13.5" customHeight="1">
      <c r="E8" s="110"/>
      <c r="J8" s="112"/>
      <c r="K8" s="112"/>
      <c r="L8" s="194" t="s">
        <v>49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80"/>
      <c r="AD8" s="80"/>
      <c r="AE8" s="8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</row>
    <row r="9" spans="5:83" ht="13.5" customHeight="1">
      <c r="E9" s="110"/>
      <c r="K9" s="80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80"/>
      <c r="AD9" s="80"/>
      <c r="AE9" s="8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</row>
    <row r="10" spans="5:64" ht="15">
      <c r="E10" s="110"/>
      <c r="K10" s="80"/>
      <c r="L10" s="80"/>
      <c r="M10" s="195" t="s">
        <v>50</v>
      </c>
      <c r="N10" s="196"/>
      <c r="O10" s="196"/>
      <c r="P10" s="196"/>
      <c r="Q10" s="197"/>
      <c r="R10" s="201" t="s">
        <v>51</v>
      </c>
      <c r="S10" s="202"/>
      <c r="T10" s="202"/>
      <c r="U10" s="202"/>
      <c r="V10" s="203"/>
      <c r="W10" s="207" t="s">
        <v>52</v>
      </c>
      <c r="X10" s="208"/>
      <c r="Y10" s="208"/>
      <c r="Z10" s="208"/>
      <c r="AA10" s="209"/>
      <c r="AB10" s="80"/>
      <c r="AC10" s="80"/>
      <c r="AD10" s="80"/>
      <c r="AE10" s="80"/>
      <c r="BK10" s="80"/>
      <c r="BL10" s="80"/>
    </row>
    <row r="11" spans="5:64" ht="15">
      <c r="E11" s="110"/>
      <c r="J11" s="112"/>
      <c r="K11" s="112"/>
      <c r="L11" s="80"/>
      <c r="M11" s="198"/>
      <c r="N11" s="199"/>
      <c r="O11" s="199"/>
      <c r="P11" s="199"/>
      <c r="Q11" s="200"/>
      <c r="R11" s="204"/>
      <c r="S11" s="205"/>
      <c r="T11" s="205"/>
      <c r="U11" s="205"/>
      <c r="V11" s="206"/>
      <c r="W11" s="210"/>
      <c r="X11" s="211"/>
      <c r="Y11" s="211"/>
      <c r="Z11" s="211"/>
      <c r="AA11" s="212"/>
      <c r="AB11" s="80"/>
      <c r="AC11" s="80"/>
      <c r="AD11" s="80"/>
      <c r="AE11" s="80"/>
      <c r="BK11" s="80"/>
      <c r="BL11" s="80"/>
    </row>
    <row r="12" spans="5:69" ht="15">
      <c r="E12" s="110"/>
      <c r="J12" s="111"/>
      <c r="K12" s="111"/>
      <c r="L12" s="80"/>
      <c r="M12" s="213">
        <v>0</v>
      </c>
      <c r="N12" s="213"/>
      <c r="O12" s="80"/>
      <c r="P12" s="80"/>
      <c r="Q12" s="80"/>
      <c r="R12" s="214">
        <v>0.33</v>
      </c>
      <c r="S12" s="214"/>
      <c r="T12" s="214"/>
      <c r="U12" s="214"/>
      <c r="V12" s="214"/>
      <c r="W12" s="213">
        <v>0.66</v>
      </c>
      <c r="X12" s="213"/>
      <c r="Y12" s="80"/>
      <c r="Z12" s="80"/>
      <c r="AA12" s="80"/>
      <c r="AB12" s="213">
        <v>1</v>
      </c>
      <c r="AC12" s="213"/>
      <c r="AD12" s="213"/>
      <c r="AE12" s="80"/>
      <c r="BK12" s="80"/>
      <c r="BL12" s="80"/>
      <c r="BM12" s="80"/>
      <c r="BN12" s="80"/>
      <c r="BO12" s="80"/>
      <c r="BP12" s="80"/>
      <c r="BQ12" s="80"/>
    </row>
    <row r="13" spans="5:83" ht="10.5" customHeight="1">
      <c r="E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BJ13" s="95"/>
      <c r="BK13" s="95"/>
      <c r="CD13" s="95"/>
      <c r="CE13" s="95"/>
    </row>
    <row r="14" spans="5:83" ht="10.5" customHeight="1">
      <c r="E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BJ14" s="95"/>
      <c r="BK14" s="95"/>
      <c r="CD14" s="95"/>
      <c r="CE14" s="95"/>
    </row>
    <row r="15" spans="5:83" ht="10.5" customHeight="1">
      <c r="E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BJ15" s="95"/>
      <c r="BK15" s="95"/>
      <c r="CD15" s="95"/>
      <c r="CE15" s="95"/>
    </row>
    <row r="16" spans="5:84" ht="10.5" customHeight="1">
      <c r="E16" s="110"/>
      <c r="AC16" s="215" t="str">
        <f>'[1]Scores'!C8</f>
        <v>Demande - Réception - Stockage des DMS</v>
      </c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W16" s="215" t="str">
        <f>'[1]Scores'!C12</f>
        <v>Utilisation - suivi des DMS</v>
      </c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Q16" s="215" t="str">
        <f>'[1]Scores'!C15</f>
        <v>Gestion des retours et Elimination des DMS</v>
      </c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</row>
    <row r="17" spans="5:84" ht="10.5" customHeight="1">
      <c r="E17" s="110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R17" s="85"/>
      <c r="AS17" s="85"/>
      <c r="AT17" s="85"/>
      <c r="AU17" s="85"/>
      <c r="AV17" s="8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O17" s="85"/>
      <c r="BP17" s="8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</row>
    <row r="18" spans="5:84" ht="10.5" customHeight="1">
      <c r="E18" s="110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R18" s="85"/>
      <c r="AS18" s="85"/>
      <c r="AV18" s="8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P18" s="8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</row>
    <row r="19" spans="5:84" ht="10.5" customHeight="1">
      <c r="E19" s="110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R19" s="85"/>
      <c r="AS19" s="85"/>
      <c r="AV19" s="8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P19" s="8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</row>
    <row r="20" spans="5:84" ht="10.5" customHeight="1">
      <c r="E20" s="110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S20" s="85"/>
      <c r="AV20" s="8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P20" s="8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</row>
    <row r="21" spans="5:84" ht="10.5" customHeight="1">
      <c r="E21" s="110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S21" s="85"/>
      <c r="AV21" s="8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P21" s="8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</row>
    <row r="22" spans="5:84" ht="10.5" customHeight="1" thickBot="1">
      <c r="E22" s="110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S22" s="85"/>
      <c r="AV22" s="8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P22" s="8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</row>
    <row r="23" spans="5:82" ht="11.25" customHeight="1" thickTop="1">
      <c r="E23" s="110"/>
      <c r="AC23" s="113"/>
      <c r="AD23" s="113"/>
      <c r="AE23" s="113"/>
      <c r="AF23" s="113"/>
      <c r="AG23" s="113"/>
      <c r="AH23" s="113"/>
      <c r="AI23" s="113"/>
      <c r="AJ23" s="114"/>
      <c r="AK23" s="115"/>
      <c r="AL23" s="115"/>
      <c r="AM23" s="115"/>
      <c r="AN23" s="115"/>
      <c r="AO23" s="115"/>
      <c r="AP23" s="115"/>
      <c r="AS23" s="85"/>
      <c r="AV23" s="85"/>
      <c r="AW23" s="113"/>
      <c r="AX23" s="113"/>
      <c r="AY23" s="113"/>
      <c r="AZ23" s="113"/>
      <c r="BA23" s="113"/>
      <c r="BB23" s="113"/>
      <c r="BC23" s="113"/>
      <c r="BD23" s="114"/>
      <c r="BE23" s="115"/>
      <c r="BF23" s="115"/>
      <c r="BG23" s="115"/>
      <c r="BH23" s="115"/>
      <c r="BI23" s="115"/>
      <c r="BJ23" s="115"/>
      <c r="BP23" s="85"/>
      <c r="BQ23" s="113"/>
      <c r="BR23" s="113"/>
      <c r="BS23" s="113"/>
      <c r="BT23" s="113"/>
      <c r="BU23" s="113"/>
      <c r="BV23" s="113"/>
      <c r="BW23" s="113"/>
      <c r="BX23" s="114"/>
      <c r="BY23" s="115"/>
      <c r="BZ23" s="115"/>
      <c r="CA23" s="115"/>
      <c r="CB23" s="115"/>
      <c r="CC23" s="115"/>
      <c r="CD23" s="115"/>
    </row>
    <row r="24" spans="5:82" ht="12" customHeight="1" thickBot="1">
      <c r="E24" s="110"/>
      <c r="AC24" s="95"/>
      <c r="AD24" s="95"/>
      <c r="AE24" s="95"/>
      <c r="AF24" s="95"/>
      <c r="AG24" s="95"/>
      <c r="AH24" s="95"/>
      <c r="AJ24" s="116"/>
      <c r="AK24" s="95"/>
      <c r="AL24" s="95"/>
      <c r="AM24" s="95"/>
      <c r="AN24" s="95"/>
      <c r="AO24" s="95"/>
      <c r="AP24" s="95"/>
      <c r="AS24" s="85"/>
      <c r="AV24" s="85"/>
      <c r="AW24" s="95"/>
      <c r="AX24" s="95"/>
      <c r="AY24" s="95"/>
      <c r="AZ24" s="95"/>
      <c r="BA24" s="95"/>
      <c r="BB24" s="95"/>
      <c r="BC24" s="95"/>
      <c r="BD24" s="117"/>
      <c r="BE24" s="95"/>
      <c r="BF24" s="95"/>
      <c r="BG24" s="95"/>
      <c r="BH24" s="95"/>
      <c r="BI24" s="95"/>
      <c r="BJ24" s="95"/>
      <c r="BP24" s="85"/>
      <c r="BQ24" s="95"/>
      <c r="BR24" s="95"/>
      <c r="BS24" s="95"/>
      <c r="BT24" s="95"/>
      <c r="BU24" s="95"/>
      <c r="BV24" s="95"/>
      <c r="BW24" s="95"/>
      <c r="BX24" s="117"/>
      <c r="BY24" s="95"/>
      <c r="BZ24" s="95"/>
      <c r="CA24" s="95"/>
      <c r="CB24" s="95"/>
      <c r="CC24" s="95"/>
      <c r="CD24" s="95"/>
    </row>
    <row r="25" spans="5:82" ht="12" customHeight="1">
      <c r="E25" s="110"/>
      <c r="AB25" s="118" t="str">
        <f>'Synthèse scores'!H9</f>
        <v>-</v>
      </c>
      <c r="AC25" s="119" t="str">
        <f aca="true" t="shared" si="0" ref="AC25:AQ25">AB25</f>
        <v>-</v>
      </c>
      <c r="AD25" s="119" t="str">
        <f t="shared" si="0"/>
        <v>-</v>
      </c>
      <c r="AE25" s="119" t="str">
        <f t="shared" si="0"/>
        <v>-</v>
      </c>
      <c r="AF25" s="119" t="str">
        <f t="shared" si="0"/>
        <v>-</v>
      </c>
      <c r="AG25" s="119" t="str">
        <f t="shared" si="0"/>
        <v>-</v>
      </c>
      <c r="AH25" s="119" t="str">
        <f t="shared" si="0"/>
        <v>-</v>
      </c>
      <c r="AI25" s="119" t="str">
        <f t="shared" si="0"/>
        <v>-</v>
      </c>
      <c r="AJ25" s="119" t="str">
        <f t="shared" si="0"/>
        <v>-</v>
      </c>
      <c r="AK25" s="119" t="str">
        <f t="shared" si="0"/>
        <v>-</v>
      </c>
      <c r="AL25" s="119" t="str">
        <f t="shared" si="0"/>
        <v>-</v>
      </c>
      <c r="AM25" s="119" t="str">
        <f t="shared" si="0"/>
        <v>-</v>
      </c>
      <c r="AN25" s="119" t="str">
        <f t="shared" si="0"/>
        <v>-</v>
      </c>
      <c r="AO25" s="119" t="str">
        <f t="shared" si="0"/>
        <v>-</v>
      </c>
      <c r="AP25" s="119" t="str">
        <f t="shared" si="0"/>
        <v>-</v>
      </c>
      <c r="AQ25" s="120" t="str">
        <f t="shared" si="0"/>
        <v>-</v>
      </c>
      <c r="AS25" s="85"/>
      <c r="AV25" s="85"/>
      <c r="AW25" s="95"/>
      <c r="AX25" s="95"/>
      <c r="AY25" s="95"/>
      <c r="AZ25" s="95"/>
      <c r="BA25" s="95"/>
      <c r="BB25" s="95"/>
      <c r="BC25" s="95"/>
      <c r="BD25" s="117"/>
      <c r="BE25" s="95"/>
      <c r="BF25" s="95"/>
      <c r="BG25" s="95"/>
      <c r="BH25" s="95"/>
      <c r="BI25" s="95"/>
      <c r="BJ25" s="95"/>
      <c r="BP25" s="85"/>
      <c r="BQ25" s="95"/>
      <c r="BR25" s="95"/>
      <c r="BS25" s="95"/>
      <c r="BT25" s="95"/>
      <c r="BU25" s="95"/>
      <c r="BV25" s="95"/>
      <c r="BW25" s="95"/>
      <c r="BX25" s="117"/>
      <c r="BY25" s="95"/>
      <c r="BZ25" s="95"/>
      <c r="CA25" s="95"/>
      <c r="CB25" s="95"/>
      <c r="CC25" s="95"/>
      <c r="CD25" s="95"/>
    </row>
    <row r="26" spans="5:82" ht="12" customHeight="1">
      <c r="E26" s="110"/>
      <c r="AB26" s="121" t="str">
        <f>AB25</f>
        <v>-</v>
      </c>
      <c r="AC26" s="216" t="str">
        <f>'[1]Scores'!C9</f>
        <v>Demande</v>
      </c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122" t="str">
        <f>AQ25</f>
        <v>-</v>
      </c>
      <c r="AR26" s="85"/>
      <c r="AV26" s="85"/>
      <c r="AW26" s="95"/>
      <c r="AX26" s="95"/>
      <c r="AY26" s="95"/>
      <c r="AZ26" s="95"/>
      <c r="BA26" s="95"/>
      <c r="BB26" s="95"/>
      <c r="BC26" s="95"/>
      <c r="BD26" s="117"/>
      <c r="BE26" s="95"/>
      <c r="BF26" s="95"/>
      <c r="BG26" s="95"/>
      <c r="BH26" s="95"/>
      <c r="BI26" s="95"/>
      <c r="BJ26" s="95"/>
      <c r="BP26" s="85"/>
      <c r="BQ26" s="95"/>
      <c r="BR26" s="95"/>
      <c r="BS26" s="95"/>
      <c r="BT26" s="95"/>
      <c r="BU26" s="95"/>
      <c r="BV26" s="95"/>
      <c r="BW26" s="95"/>
      <c r="BX26" s="117"/>
      <c r="BY26" s="95"/>
      <c r="BZ26" s="95"/>
      <c r="CA26" s="95"/>
      <c r="CB26" s="95"/>
      <c r="CC26" s="95"/>
      <c r="CD26" s="95"/>
    </row>
    <row r="27" spans="5:82" ht="12" customHeight="1">
      <c r="E27" s="110"/>
      <c r="AB27" s="121" t="str">
        <f>AB26</f>
        <v>-</v>
      </c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122" t="str">
        <f>AQ26</f>
        <v>-</v>
      </c>
      <c r="AV27" s="85"/>
      <c r="AW27" s="95"/>
      <c r="AX27" s="95"/>
      <c r="AY27" s="95"/>
      <c r="AZ27" s="95"/>
      <c r="BA27" s="95"/>
      <c r="BB27" s="95"/>
      <c r="BC27" s="95"/>
      <c r="BD27" s="117"/>
      <c r="BE27" s="95"/>
      <c r="BF27" s="95"/>
      <c r="BG27" s="95"/>
      <c r="BH27" s="95"/>
      <c r="BI27" s="95"/>
      <c r="BJ27" s="95"/>
      <c r="BP27" s="85"/>
      <c r="BQ27" s="95"/>
      <c r="BR27" s="95"/>
      <c r="BS27" s="95"/>
      <c r="BT27" s="95"/>
      <c r="BU27" s="95"/>
      <c r="BV27" s="95"/>
      <c r="BW27" s="95"/>
      <c r="BX27" s="117"/>
      <c r="BY27" s="95"/>
      <c r="BZ27" s="95"/>
      <c r="CA27" s="95"/>
      <c r="CB27" s="95"/>
      <c r="CC27" s="95"/>
      <c r="CD27" s="95"/>
    </row>
    <row r="28" spans="5:82" ht="12" customHeight="1" thickBot="1">
      <c r="E28" s="110"/>
      <c r="AB28" s="121" t="str">
        <f>AB27</f>
        <v>-</v>
      </c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122" t="str">
        <f>AQ27</f>
        <v>-</v>
      </c>
      <c r="AV28" s="85"/>
      <c r="AW28" s="95"/>
      <c r="AX28" s="95"/>
      <c r="AY28" s="95"/>
      <c r="AZ28" s="95"/>
      <c r="BA28" s="95"/>
      <c r="BB28" s="95"/>
      <c r="BC28" s="95"/>
      <c r="BD28" s="117"/>
      <c r="BE28" s="95"/>
      <c r="BF28" s="95"/>
      <c r="BG28" s="95"/>
      <c r="BH28" s="95"/>
      <c r="BI28" s="95"/>
      <c r="BJ28" s="95"/>
      <c r="BP28" s="85"/>
      <c r="BQ28" s="95"/>
      <c r="BR28" s="95"/>
      <c r="BS28" s="95"/>
      <c r="BT28" s="95"/>
      <c r="BU28" s="95"/>
      <c r="BV28" s="95"/>
      <c r="BW28" s="95"/>
      <c r="BX28" s="117"/>
      <c r="BY28" s="95"/>
      <c r="BZ28" s="95"/>
      <c r="CA28" s="95"/>
      <c r="CB28" s="95"/>
      <c r="CC28" s="95"/>
      <c r="CD28" s="95"/>
    </row>
    <row r="29" spans="5:82" ht="12" customHeight="1">
      <c r="E29" s="110"/>
      <c r="G29" s="217" t="str">
        <f>'[1]Scores'!C7</f>
        <v>Circuit des dispositifs médicaux stériles dans l'unité de soins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9"/>
      <c r="AB29" s="121" t="str">
        <f>AB28</f>
        <v>-</v>
      </c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122" t="str">
        <f>AQ28</f>
        <v>-</v>
      </c>
      <c r="AS29" s="77"/>
      <c r="AV29" s="118" t="str">
        <f>'Synthèse scores'!H13</f>
        <v>-</v>
      </c>
      <c r="AW29" s="119" t="str">
        <f>'Synthèse scores'!H13</f>
        <v>-</v>
      </c>
      <c r="AX29" s="119" t="str">
        <f aca="true" t="shared" si="1" ref="AX29:BK29">AW29</f>
        <v>-</v>
      </c>
      <c r="AY29" s="119" t="str">
        <f t="shared" si="1"/>
        <v>-</v>
      </c>
      <c r="AZ29" s="119" t="str">
        <f t="shared" si="1"/>
        <v>-</v>
      </c>
      <c r="BA29" s="119" t="str">
        <f t="shared" si="1"/>
        <v>-</v>
      </c>
      <c r="BB29" s="119" t="str">
        <f t="shared" si="1"/>
        <v>-</v>
      </c>
      <c r="BC29" s="119" t="str">
        <f t="shared" si="1"/>
        <v>-</v>
      </c>
      <c r="BD29" s="119" t="str">
        <f t="shared" si="1"/>
        <v>-</v>
      </c>
      <c r="BE29" s="119" t="str">
        <f t="shared" si="1"/>
        <v>-</v>
      </c>
      <c r="BF29" s="119" t="str">
        <f t="shared" si="1"/>
        <v>-</v>
      </c>
      <c r="BG29" s="119" t="str">
        <f t="shared" si="1"/>
        <v>-</v>
      </c>
      <c r="BH29" s="119" t="str">
        <f t="shared" si="1"/>
        <v>-</v>
      </c>
      <c r="BI29" s="119" t="str">
        <f t="shared" si="1"/>
        <v>-</v>
      </c>
      <c r="BJ29" s="119" t="str">
        <f t="shared" si="1"/>
        <v>-</v>
      </c>
      <c r="BK29" s="120" t="str">
        <f t="shared" si="1"/>
        <v>-</v>
      </c>
      <c r="BP29" s="85"/>
      <c r="BQ29" s="95"/>
      <c r="BR29" s="95"/>
      <c r="BS29" s="95"/>
      <c r="BT29" s="95"/>
      <c r="BU29" s="95"/>
      <c r="BV29" s="95"/>
      <c r="BW29" s="95"/>
      <c r="BX29" s="117"/>
      <c r="BY29" s="95"/>
      <c r="BZ29" s="95"/>
      <c r="CA29" s="95"/>
      <c r="CB29" s="95"/>
      <c r="CC29" s="95"/>
      <c r="CD29" s="95"/>
    </row>
    <row r="30" spans="5:82" ht="12" customHeight="1" thickBot="1">
      <c r="E30" s="110"/>
      <c r="F30" s="80"/>
      <c r="G30" s="220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2"/>
      <c r="W30" s="80"/>
      <c r="X30" s="80"/>
      <c r="AB30" s="123" t="str">
        <f>AB29</f>
        <v>-</v>
      </c>
      <c r="AC30" s="124" t="str">
        <f aca="true" t="shared" si="2" ref="AC30:AQ30">AB30</f>
        <v>-</v>
      </c>
      <c r="AD30" s="124" t="str">
        <f t="shared" si="2"/>
        <v>-</v>
      </c>
      <c r="AE30" s="124" t="str">
        <f t="shared" si="2"/>
        <v>-</v>
      </c>
      <c r="AF30" s="124" t="str">
        <f t="shared" si="2"/>
        <v>-</v>
      </c>
      <c r="AG30" s="124" t="str">
        <f t="shared" si="2"/>
        <v>-</v>
      </c>
      <c r="AH30" s="124" t="str">
        <f t="shared" si="2"/>
        <v>-</v>
      </c>
      <c r="AI30" s="124" t="str">
        <f t="shared" si="2"/>
        <v>-</v>
      </c>
      <c r="AJ30" s="124" t="str">
        <f t="shared" si="2"/>
        <v>-</v>
      </c>
      <c r="AK30" s="124" t="str">
        <f t="shared" si="2"/>
        <v>-</v>
      </c>
      <c r="AL30" s="124" t="str">
        <f t="shared" si="2"/>
        <v>-</v>
      </c>
      <c r="AM30" s="124" t="str">
        <f t="shared" si="2"/>
        <v>-</v>
      </c>
      <c r="AN30" s="124" t="str">
        <f t="shared" si="2"/>
        <v>-</v>
      </c>
      <c r="AO30" s="124" t="str">
        <f t="shared" si="2"/>
        <v>-</v>
      </c>
      <c r="AP30" s="124" t="str">
        <f t="shared" si="2"/>
        <v>-</v>
      </c>
      <c r="AQ30" s="125" t="str">
        <f t="shared" si="2"/>
        <v>-</v>
      </c>
      <c r="AR30" s="80"/>
      <c r="AS30" s="80"/>
      <c r="AV30" s="121" t="str">
        <f>AV29</f>
        <v>-</v>
      </c>
      <c r="AW30" s="216" t="s">
        <v>53</v>
      </c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122" t="str">
        <f>BK29</f>
        <v>-</v>
      </c>
      <c r="BP30" s="85"/>
      <c r="BQ30" s="95"/>
      <c r="BR30" s="95"/>
      <c r="BS30" s="95"/>
      <c r="BT30" s="95"/>
      <c r="BU30" s="95"/>
      <c r="BV30" s="95"/>
      <c r="BW30" s="95"/>
      <c r="BX30" s="117"/>
      <c r="BY30" s="95"/>
      <c r="BZ30" s="95"/>
      <c r="CA30" s="95"/>
      <c r="CB30" s="95"/>
      <c r="CC30" s="95"/>
      <c r="CD30" s="95"/>
    </row>
    <row r="31" spans="5:82" ht="12" customHeight="1">
      <c r="E31" s="110"/>
      <c r="F31" s="80"/>
      <c r="G31" s="220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2"/>
      <c r="W31" s="80"/>
      <c r="X31" s="80"/>
      <c r="AJ31" s="116"/>
      <c r="AV31" s="121" t="str">
        <f>AV30</f>
        <v>-</v>
      </c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122" t="str">
        <f>BK30</f>
        <v>-</v>
      </c>
      <c r="BP31" s="85"/>
      <c r="BQ31" s="95"/>
      <c r="BR31" s="95"/>
      <c r="BS31" s="95"/>
      <c r="BT31" s="95"/>
      <c r="BU31" s="95"/>
      <c r="BV31" s="95"/>
      <c r="BW31" s="95"/>
      <c r="BX31" s="117"/>
      <c r="BY31" s="95"/>
      <c r="BZ31" s="95"/>
      <c r="CA31" s="95"/>
      <c r="CB31" s="95"/>
      <c r="CC31" s="95"/>
      <c r="CD31" s="95"/>
    </row>
    <row r="32" spans="5:82" ht="12" customHeight="1" thickBot="1">
      <c r="E32" s="110"/>
      <c r="F32" s="80"/>
      <c r="G32" s="220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2"/>
      <c r="W32" s="80"/>
      <c r="X32" s="80"/>
      <c r="AJ32" s="116"/>
      <c r="AS32" s="95"/>
      <c r="AV32" s="121" t="str">
        <f>AV31</f>
        <v>-</v>
      </c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122" t="str">
        <f>BK31</f>
        <v>-</v>
      </c>
      <c r="BP32" s="85"/>
      <c r="BQ32" s="95"/>
      <c r="BR32" s="95"/>
      <c r="BS32" s="95"/>
      <c r="BT32" s="95"/>
      <c r="BU32" s="95"/>
      <c r="BV32" s="95"/>
      <c r="BW32" s="95"/>
      <c r="BX32" s="117"/>
      <c r="BY32" s="95"/>
      <c r="BZ32" s="95"/>
      <c r="CA32" s="95"/>
      <c r="CB32" s="95"/>
      <c r="CC32" s="95"/>
      <c r="CD32" s="95"/>
    </row>
    <row r="33" spans="5:83" ht="12" customHeight="1">
      <c r="E33" s="110"/>
      <c r="F33" s="80"/>
      <c r="G33" s="220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2"/>
      <c r="X33" s="80"/>
      <c r="AB33" s="118" t="str">
        <f>'Synthèse scores'!H10</f>
        <v>-</v>
      </c>
      <c r="AC33" s="119" t="str">
        <f aca="true" t="shared" si="3" ref="AC33:AQ33">AB33</f>
        <v>-</v>
      </c>
      <c r="AD33" s="119" t="str">
        <f t="shared" si="3"/>
        <v>-</v>
      </c>
      <c r="AE33" s="119" t="str">
        <f t="shared" si="3"/>
        <v>-</v>
      </c>
      <c r="AF33" s="119" t="str">
        <f t="shared" si="3"/>
        <v>-</v>
      </c>
      <c r="AG33" s="119" t="str">
        <f t="shared" si="3"/>
        <v>-</v>
      </c>
      <c r="AH33" s="119" t="str">
        <f t="shared" si="3"/>
        <v>-</v>
      </c>
      <c r="AI33" s="119" t="str">
        <f t="shared" si="3"/>
        <v>-</v>
      </c>
      <c r="AJ33" s="119" t="str">
        <f t="shared" si="3"/>
        <v>-</v>
      </c>
      <c r="AK33" s="119" t="str">
        <f t="shared" si="3"/>
        <v>-</v>
      </c>
      <c r="AL33" s="119" t="str">
        <f t="shared" si="3"/>
        <v>-</v>
      </c>
      <c r="AM33" s="119" t="str">
        <f t="shared" si="3"/>
        <v>-</v>
      </c>
      <c r="AN33" s="119" t="str">
        <f t="shared" si="3"/>
        <v>-</v>
      </c>
      <c r="AO33" s="119" t="str">
        <f t="shared" si="3"/>
        <v>-</v>
      </c>
      <c r="AP33" s="119" t="str">
        <f t="shared" si="3"/>
        <v>-</v>
      </c>
      <c r="AQ33" s="120" t="str">
        <f t="shared" si="3"/>
        <v>-</v>
      </c>
      <c r="AV33" s="121" t="str">
        <f>AV32</f>
        <v>-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122" t="str">
        <f>BK32</f>
        <v>-</v>
      </c>
      <c r="BP33" s="118" t="str">
        <f>'Synthèse scores'!H16</f>
        <v>-</v>
      </c>
      <c r="BQ33" s="119" t="str">
        <f aca="true" t="shared" si="4" ref="BQ33:CE33">BP33</f>
        <v>-</v>
      </c>
      <c r="BR33" s="119" t="str">
        <f t="shared" si="4"/>
        <v>-</v>
      </c>
      <c r="BS33" s="119" t="str">
        <f t="shared" si="4"/>
        <v>-</v>
      </c>
      <c r="BT33" s="119" t="str">
        <f t="shared" si="4"/>
        <v>-</v>
      </c>
      <c r="BU33" s="119" t="str">
        <f t="shared" si="4"/>
        <v>-</v>
      </c>
      <c r="BV33" s="119" t="str">
        <f t="shared" si="4"/>
        <v>-</v>
      </c>
      <c r="BW33" s="119" t="str">
        <f t="shared" si="4"/>
        <v>-</v>
      </c>
      <c r="BX33" s="119" t="str">
        <f t="shared" si="4"/>
        <v>-</v>
      </c>
      <c r="BY33" s="119" t="str">
        <f t="shared" si="4"/>
        <v>-</v>
      </c>
      <c r="BZ33" s="119" t="str">
        <f t="shared" si="4"/>
        <v>-</v>
      </c>
      <c r="CA33" s="119" t="str">
        <f t="shared" si="4"/>
        <v>-</v>
      </c>
      <c r="CB33" s="119" t="str">
        <f t="shared" si="4"/>
        <v>-</v>
      </c>
      <c r="CC33" s="119" t="str">
        <f t="shared" si="4"/>
        <v>-</v>
      </c>
      <c r="CD33" s="119" t="str">
        <f t="shared" si="4"/>
        <v>-</v>
      </c>
      <c r="CE33" s="120" t="str">
        <f t="shared" si="4"/>
        <v>-</v>
      </c>
    </row>
    <row r="34" spans="5:83" ht="12" customHeight="1" thickBot="1">
      <c r="E34" s="110"/>
      <c r="F34" s="80"/>
      <c r="G34" s="220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2"/>
      <c r="X34" s="80"/>
      <c r="AB34" s="121" t="str">
        <f>AB33</f>
        <v>-</v>
      </c>
      <c r="AC34" s="216" t="str">
        <f>'[1]Scores'!C10</f>
        <v>Réception </v>
      </c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122" t="str">
        <f>AQ33</f>
        <v>-</v>
      </c>
      <c r="AV34" s="123" t="str">
        <f>AV33</f>
        <v>-</v>
      </c>
      <c r="AW34" s="124" t="str">
        <f aca="true" t="shared" si="5" ref="AW34:BK34">AV34</f>
        <v>-</v>
      </c>
      <c r="AX34" s="124" t="str">
        <f t="shared" si="5"/>
        <v>-</v>
      </c>
      <c r="AY34" s="124" t="str">
        <f t="shared" si="5"/>
        <v>-</v>
      </c>
      <c r="AZ34" s="124" t="str">
        <f t="shared" si="5"/>
        <v>-</v>
      </c>
      <c r="BA34" s="124" t="str">
        <f t="shared" si="5"/>
        <v>-</v>
      </c>
      <c r="BB34" s="124" t="str">
        <f t="shared" si="5"/>
        <v>-</v>
      </c>
      <c r="BC34" s="124" t="str">
        <f t="shared" si="5"/>
        <v>-</v>
      </c>
      <c r="BD34" s="124" t="str">
        <f t="shared" si="5"/>
        <v>-</v>
      </c>
      <c r="BE34" s="124" t="str">
        <f t="shared" si="5"/>
        <v>-</v>
      </c>
      <c r="BF34" s="124" t="str">
        <f t="shared" si="5"/>
        <v>-</v>
      </c>
      <c r="BG34" s="124" t="str">
        <f t="shared" si="5"/>
        <v>-</v>
      </c>
      <c r="BH34" s="124" t="str">
        <f t="shared" si="5"/>
        <v>-</v>
      </c>
      <c r="BI34" s="124" t="str">
        <f t="shared" si="5"/>
        <v>-</v>
      </c>
      <c r="BJ34" s="124" t="str">
        <f t="shared" si="5"/>
        <v>-</v>
      </c>
      <c r="BK34" s="125" t="str">
        <f t="shared" si="5"/>
        <v>-</v>
      </c>
      <c r="BP34" s="121" t="str">
        <f>BP33</f>
        <v>-</v>
      </c>
      <c r="BQ34" s="216" t="str">
        <f>'[1]Scores'!C16</f>
        <v>Gestion des retours et Elimination des DMS</v>
      </c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122" t="str">
        <f>CE33</f>
        <v>-</v>
      </c>
    </row>
    <row r="35" spans="5:83" ht="12" customHeight="1">
      <c r="E35" s="110"/>
      <c r="G35" s="220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X35" s="80"/>
      <c r="AB35" s="121" t="str">
        <f>AB34</f>
        <v>-</v>
      </c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122" t="str">
        <f>AQ34</f>
        <v>-</v>
      </c>
      <c r="BD35" s="116"/>
      <c r="BP35" s="121" t="str">
        <f>BP34</f>
        <v>-</v>
      </c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122" t="str">
        <f>CE34</f>
        <v>-</v>
      </c>
    </row>
    <row r="36" spans="5:83" ht="12" customHeight="1" thickBot="1">
      <c r="E36" s="110"/>
      <c r="F36" s="80"/>
      <c r="G36" s="220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2"/>
      <c r="X36" s="80"/>
      <c r="AB36" s="121" t="str">
        <f>AB35</f>
        <v>-</v>
      </c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122" t="str">
        <f>AQ35</f>
        <v>-</v>
      </c>
      <c r="BD36" s="116"/>
      <c r="BP36" s="121" t="str">
        <f>BP35</f>
        <v>-</v>
      </c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122" t="str">
        <f>CE35</f>
        <v>-</v>
      </c>
    </row>
    <row r="37" spans="5:83" ht="12" customHeight="1">
      <c r="E37" s="110"/>
      <c r="F37" s="80"/>
      <c r="G37" s="220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2"/>
      <c r="X37" s="80"/>
      <c r="AB37" s="121" t="str">
        <f>AB36</f>
        <v>-</v>
      </c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122" t="str">
        <f>AQ36</f>
        <v>-</v>
      </c>
      <c r="AS37" s="77"/>
      <c r="AV37" s="118" t="str">
        <f>'Synthèse scores'!H14</f>
        <v>-</v>
      </c>
      <c r="AW37" s="119" t="str">
        <f aca="true" t="shared" si="6" ref="AW37:BK37">AV37</f>
        <v>-</v>
      </c>
      <c r="AX37" s="119" t="str">
        <f t="shared" si="6"/>
        <v>-</v>
      </c>
      <c r="AY37" s="119" t="str">
        <f t="shared" si="6"/>
        <v>-</v>
      </c>
      <c r="AZ37" s="119" t="str">
        <f t="shared" si="6"/>
        <v>-</v>
      </c>
      <c r="BA37" s="119" t="str">
        <f t="shared" si="6"/>
        <v>-</v>
      </c>
      <c r="BB37" s="119" t="str">
        <f t="shared" si="6"/>
        <v>-</v>
      </c>
      <c r="BC37" s="119" t="str">
        <f t="shared" si="6"/>
        <v>-</v>
      </c>
      <c r="BD37" s="119" t="str">
        <f t="shared" si="6"/>
        <v>-</v>
      </c>
      <c r="BE37" s="119" t="str">
        <f t="shared" si="6"/>
        <v>-</v>
      </c>
      <c r="BF37" s="119" t="str">
        <f t="shared" si="6"/>
        <v>-</v>
      </c>
      <c r="BG37" s="119" t="str">
        <f t="shared" si="6"/>
        <v>-</v>
      </c>
      <c r="BH37" s="119" t="str">
        <f t="shared" si="6"/>
        <v>-</v>
      </c>
      <c r="BI37" s="119" t="str">
        <f t="shared" si="6"/>
        <v>-</v>
      </c>
      <c r="BJ37" s="119" t="str">
        <f t="shared" si="6"/>
        <v>-</v>
      </c>
      <c r="BK37" s="120" t="str">
        <f t="shared" si="6"/>
        <v>-</v>
      </c>
      <c r="BP37" s="121" t="str">
        <f>BP36</f>
        <v>-</v>
      </c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122" t="str">
        <f>CE36</f>
        <v>-</v>
      </c>
    </row>
    <row r="38" spans="5:83" ht="12" customHeight="1" thickBot="1">
      <c r="E38" s="110"/>
      <c r="F38" s="80"/>
      <c r="G38" s="220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2"/>
      <c r="X38" s="80"/>
      <c r="AB38" s="123" t="str">
        <f>AB37</f>
        <v>-</v>
      </c>
      <c r="AC38" s="124" t="str">
        <f aca="true" t="shared" si="7" ref="AC38:AQ38">AB38</f>
        <v>-</v>
      </c>
      <c r="AD38" s="124" t="str">
        <f t="shared" si="7"/>
        <v>-</v>
      </c>
      <c r="AE38" s="124" t="str">
        <f t="shared" si="7"/>
        <v>-</v>
      </c>
      <c r="AF38" s="124" t="str">
        <f t="shared" si="7"/>
        <v>-</v>
      </c>
      <c r="AG38" s="124" t="str">
        <f t="shared" si="7"/>
        <v>-</v>
      </c>
      <c r="AH38" s="124" t="str">
        <f t="shared" si="7"/>
        <v>-</v>
      </c>
      <c r="AI38" s="124" t="str">
        <f t="shared" si="7"/>
        <v>-</v>
      </c>
      <c r="AJ38" s="124" t="str">
        <f t="shared" si="7"/>
        <v>-</v>
      </c>
      <c r="AK38" s="124" t="str">
        <f t="shared" si="7"/>
        <v>-</v>
      </c>
      <c r="AL38" s="124" t="str">
        <f t="shared" si="7"/>
        <v>-</v>
      </c>
      <c r="AM38" s="124" t="str">
        <f t="shared" si="7"/>
        <v>-</v>
      </c>
      <c r="AN38" s="124" t="str">
        <f t="shared" si="7"/>
        <v>-</v>
      </c>
      <c r="AO38" s="124" t="str">
        <f t="shared" si="7"/>
        <v>-</v>
      </c>
      <c r="AP38" s="124" t="str">
        <f t="shared" si="7"/>
        <v>-</v>
      </c>
      <c r="AQ38" s="125" t="str">
        <f t="shared" si="7"/>
        <v>-</v>
      </c>
      <c r="AV38" s="121" t="str">
        <f>AV37</f>
        <v>-</v>
      </c>
      <c r="AW38" s="216" t="str">
        <f>'[1]Scores'!C14</f>
        <v>Suivi des DMS</v>
      </c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122" t="str">
        <f>BK37</f>
        <v>-</v>
      </c>
      <c r="BP38" s="123" t="str">
        <f>BP37</f>
        <v>-</v>
      </c>
      <c r="BQ38" s="124" t="str">
        <f aca="true" t="shared" si="8" ref="BQ38:CE38">BP38</f>
        <v>-</v>
      </c>
      <c r="BR38" s="124" t="str">
        <f t="shared" si="8"/>
        <v>-</v>
      </c>
      <c r="BS38" s="124" t="str">
        <f t="shared" si="8"/>
        <v>-</v>
      </c>
      <c r="BT38" s="124" t="str">
        <f t="shared" si="8"/>
        <v>-</v>
      </c>
      <c r="BU38" s="124" t="str">
        <f t="shared" si="8"/>
        <v>-</v>
      </c>
      <c r="BV38" s="124" t="str">
        <f t="shared" si="8"/>
        <v>-</v>
      </c>
      <c r="BW38" s="124" t="str">
        <f t="shared" si="8"/>
        <v>-</v>
      </c>
      <c r="BX38" s="124" t="str">
        <f t="shared" si="8"/>
        <v>-</v>
      </c>
      <c r="BY38" s="124" t="str">
        <f t="shared" si="8"/>
        <v>-</v>
      </c>
      <c r="BZ38" s="124" t="str">
        <f t="shared" si="8"/>
        <v>-</v>
      </c>
      <c r="CA38" s="124" t="str">
        <f t="shared" si="8"/>
        <v>-</v>
      </c>
      <c r="CB38" s="124" t="str">
        <f t="shared" si="8"/>
        <v>-</v>
      </c>
      <c r="CC38" s="124" t="str">
        <f t="shared" si="8"/>
        <v>-</v>
      </c>
      <c r="CD38" s="124" t="str">
        <f t="shared" si="8"/>
        <v>-</v>
      </c>
      <c r="CE38" s="125" t="str">
        <f t="shared" si="8"/>
        <v>-</v>
      </c>
    </row>
    <row r="39" spans="5:76" ht="12" customHeight="1">
      <c r="E39" s="110"/>
      <c r="F39" s="80"/>
      <c r="G39" s="220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2"/>
      <c r="W39" s="80"/>
      <c r="X39" s="80"/>
      <c r="AJ39" s="116"/>
      <c r="AV39" s="121" t="str">
        <f>AV38</f>
        <v>-</v>
      </c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122" t="str">
        <f>BK38</f>
        <v>-</v>
      </c>
      <c r="BX39" s="116"/>
    </row>
    <row r="40" spans="5:63" ht="12" customHeight="1" thickBot="1">
      <c r="E40" s="110"/>
      <c r="F40" s="80"/>
      <c r="G40" s="223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5"/>
      <c r="W40" s="80"/>
      <c r="X40" s="80"/>
      <c r="AJ40" s="116"/>
      <c r="AV40" s="121" t="str">
        <f>AV39</f>
        <v>-</v>
      </c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122" t="str">
        <f>BK39</f>
        <v>-</v>
      </c>
    </row>
    <row r="41" spans="5:63" ht="12" customHeight="1">
      <c r="E41" s="11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AB41" s="126" t="str">
        <f>'Synthèse scores'!H11</f>
        <v>-</v>
      </c>
      <c r="AC41" s="119" t="str">
        <f aca="true" t="shared" si="9" ref="AC41:AQ41">AB41</f>
        <v>-</v>
      </c>
      <c r="AD41" s="119" t="str">
        <f t="shared" si="9"/>
        <v>-</v>
      </c>
      <c r="AE41" s="119" t="str">
        <f t="shared" si="9"/>
        <v>-</v>
      </c>
      <c r="AF41" s="119" t="str">
        <f t="shared" si="9"/>
        <v>-</v>
      </c>
      <c r="AG41" s="119" t="str">
        <f t="shared" si="9"/>
        <v>-</v>
      </c>
      <c r="AH41" s="119" t="str">
        <f t="shared" si="9"/>
        <v>-</v>
      </c>
      <c r="AI41" s="119" t="str">
        <f t="shared" si="9"/>
        <v>-</v>
      </c>
      <c r="AJ41" s="119" t="str">
        <f t="shared" si="9"/>
        <v>-</v>
      </c>
      <c r="AK41" s="119" t="str">
        <f t="shared" si="9"/>
        <v>-</v>
      </c>
      <c r="AL41" s="119" t="str">
        <f t="shared" si="9"/>
        <v>-</v>
      </c>
      <c r="AM41" s="119" t="str">
        <f t="shared" si="9"/>
        <v>-</v>
      </c>
      <c r="AN41" s="119" t="str">
        <f t="shared" si="9"/>
        <v>-</v>
      </c>
      <c r="AO41" s="119" t="str">
        <f t="shared" si="9"/>
        <v>-</v>
      </c>
      <c r="AP41" s="119" t="str">
        <f t="shared" si="9"/>
        <v>-</v>
      </c>
      <c r="AQ41" s="120" t="str">
        <f t="shared" si="9"/>
        <v>-</v>
      </c>
      <c r="AR41" s="80"/>
      <c r="AS41" s="80"/>
      <c r="AV41" s="121" t="str">
        <f>AV40</f>
        <v>-</v>
      </c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122" t="str">
        <f>BK40</f>
        <v>-</v>
      </c>
    </row>
    <row r="42" spans="5:63" ht="12" customHeight="1" thickBot="1">
      <c r="E42" s="110"/>
      <c r="AB42" s="121" t="str">
        <f>AB41</f>
        <v>-</v>
      </c>
      <c r="AC42" s="216" t="str">
        <f>'[1]Scores'!C11</f>
        <v>Stockage</v>
      </c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122" t="str">
        <f>AQ41</f>
        <v>-</v>
      </c>
      <c r="AV42" s="123" t="str">
        <f>AV41</f>
        <v>-</v>
      </c>
      <c r="AW42" s="124" t="str">
        <f aca="true" t="shared" si="10" ref="AW42:BK42">AV42</f>
        <v>-</v>
      </c>
      <c r="AX42" s="124" t="str">
        <f t="shared" si="10"/>
        <v>-</v>
      </c>
      <c r="AY42" s="124" t="str">
        <f t="shared" si="10"/>
        <v>-</v>
      </c>
      <c r="AZ42" s="124" t="str">
        <f t="shared" si="10"/>
        <v>-</v>
      </c>
      <c r="BA42" s="124" t="str">
        <f t="shared" si="10"/>
        <v>-</v>
      </c>
      <c r="BB42" s="124" t="str">
        <f t="shared" si="10"/>
        <v>-</v>
      </c>
      <c r="BC42" s="124" t="str">
        <f t="shared" si="10"/>
        <v>-</v>
      </c>
      <c r="BD42" s="124" t="str">
        <f t="shared" si="10"/>
        <v>-</v>
      </c>
      <c r="BE42" s="124" t="str">
        <f t="shared" si="10"/>
        <v>-</v>
      </c>
      <c r="BF42" s="124" t="str">
        <f t="shared" si="10"/>
        <v>-</v>
      </c>
      <c r="BG42" s="124" t="str">
        <f t="shared" si="10"/>
        <v>-</v>
      </c>
      <c r="BH42" s="124" t="str">
        <f t="shared" si="10"/>
        <v>-</v>
      </c>
      <c r="BI42" s="124" t="str">
        <f t="shared" si="10"/>
        <v>-</v>
      </c>
      <c r="BJ42" s="124" t="str">
        <f t="shared" si="10"/>
        <v>-</v>
      </c>
      <c r="BK42" s="125" t="str">
        <f t="shared" si="10"/>
        <v>-</v>
      </c>
    </row>
    <row r="43" spans="5:56" ht="12" customHeight="1">
      <c r="E43" s="110"/>
      <c r="AB43" s="121" t="str">
        <f>AB42</f>
        <v>-</v>
      </c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122" t="str">
        <f>AQ42</f>
        <v>-</v>
      </c>
      <c r="BD43" s="116"/>
    </row>
    <row r="44" spans="5:43" ht="12" customHeight="1">
      <c r="E44" s="110"/>
      <c r="AB44" s="121" t="str">
        <f>AB43</f>
        <v>-</v>
      </c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122" t="str">
        <f>AQ43</f>
        <v>-</v>
      </c>
    </row>
    <row r="45" spans="5:43" ht="12" customHeight="1">
      <c r="E45" s="110"/>
      <c r="AB45" s="121" t="str">
        <f>AB44</f>
        <v>-</v>
      </c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122" t="str">
        <f>AQ44</f>
        <v>-</v>
      </c>
    </row>
    <row r="46" spans="5:88" ht="12" customHeight="1" thickBot="1">
      <c r="E46" s="110"/>
      <c r="AB46" s="123" t="str">
        <f>AB45</f>
        <v>-</v>
      </c>
      <c r="AC46" s="124" t="str">
        <f aca="true" t="shared" si="11" ref="AC46:AQ46">AB46</f>
        <v>-</v>
      </c>
      <c r="AD46" s="124" t="str">
        <f t="shared" si="11"/>
        <v>-</v>
      </c>
      <c r="AE46" s="124" t="str">
        <f t="shared" si="11"/>
        <v>-</v>
      </c>
      <c r="AF46" s="124" t="str">
        <f t="shared" si="11"/>
        <v>-</v>
      </c>
      <c r="AG46" s="124" t="str">
        <f t="shared" si="11"/>
        <v>-</v>
      </c>
      <c r="AH46" s="124" t="str">
        <f t="shared" si="11"/>
        <v>-</v>
      </c>
      <c r="AI46" s="124" t="str">
        <f t="shared" si="11"/>
        <v>-</v>
      </c>
      <c r="AJ46" s="124" t="str">
        <f t="shared" si="11"/>
        <v>-</v>
      </c>
      <c r="AK46" s="124" t="str">
        <f t="shared" si="11"/>
        <v>-</v>
      </c>
      <c r="AL46" s="124" t="str">
        <f t="shared" si="11"/>
        <v>-</v>
      </c>
      <c r="AM46" s="124" t="str">
        <f t="shared" si="11"/>
        <v>-</v>
      </c>
      <c r="AN46" s="124" t="str">
        <f t="shared" si="11"/>
        <v>-</v>
      </c>
      <c r="AO46" s="124" t="str">
        <f t="shared" si="11"/>
        <v>-</v>
      </c>
      <c r="AP46" s="124" t="str">
        <f t="shared" si="11"/>
        <v>-</v>
      </c>
      <c r="AQ46" s="125" t="str">
        <f t="shared" si="11"/>
        <v>-</v>
      </c>
      <c r="CI46" s="80"/>
      <c r="CJ46" s="80"/>
    </row>
    <row r="47" spans="5:104" ht="12" customHeight="1">
      <c r="E47" s="110"/>
      <c r="X47" s="127"/>
      <c r="AI47" s="128"/>
      <c r="AJ47" s="80"/>
      <c r="CY47" s="80"/>
      <c r="CZ47" s="80"/>
    </row>
    <row r="48" spans="5:24" ht="11.25" customHeight="1">
      <c r="E48" s="110"/>
      <c r="X48" s="127"/>
    </row>
    <row r="49" spans="5:24" ht="10.5" customHeight="1">
      <c r="E49" s="110"/>
      <c r="X49" s="127"/>
    </row>
    <row r="50" spans="5:24" ht="10.5" customHeight="1">
      <c r="E50" s="110"/>
      <c r="X50" s="127"/>
    </row>
    <row r="51" spans="5:45" ht="10.5" customHeight="1">
      <c r="E51" s="110"/>
      <c r="X51" s="127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</row>
    <row r="52" spans="5:45" ht="10.5" customHeight="1">
      <c r="E52" s="110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</row>
    <row r="53" spans="5:45" ht="10.5" customHeight="1">
      <c r="E53" s="110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</row>
    <row r="54" spans="5:45" ht="10.5" customHeight="1">
      <c r="E54" s="110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</row>
    <row r="55" spans="5:45" ht="10.5" customHeight="1" thickBot="1">
      <c r="E55" s="110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</row>
    <row r="56" spans="5:42" ht="10.5" customHeight="1" thickTop="1">
      <c r="E56" s="110"/>
      <c r="G56" s="217" t="str">
        <f>'[1]Scores'!C18</f>
        <v>Pratiques de soins et Evaluation des pratiques</v>
      </c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9"/>
      <c r="AC56" s="113"/>
      <c r="AD56" s="113"/>
      <c r="AE56" s="113"/>
      <c r="AF56" s="113"/>
      <c r="AG56" s="113"/>
      <c r="AH56" s="113"/>
      <c r="AI56" s="113"/>
      <c r="AJ56" s="114"/>
      <c r="AK56" s="115"/>
      <c r="AL56" s="115"/>
      <c r="AM56" s="115"/>
      <c r="AN56" s="115"/>
      <c r="AO56" s="115"/>
      <c r="AP56" s="115"/>
    </row>
    <row r="57" spans="5:103" ht="10.5" customHeight="1" thickBot="1">
      <c r="E57" s="110"/>
      <c r="G57" s="220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2"/>
      <c r="AC57" s="95"/>
      <c r="AD57" s="95"/>
      <c r="AE57" s="95"/>
      <c r="AF57" s="95"/>
      <c r="AG57" s="95"/>
      <c r="AH57" s="95"/>
      <c r="AJ57" s="116"/>
      <c r="AK57" s="95"/>
      <c r="AL57" s="95"/>
      <c r="AM57" s="95"/>
      <c r="AN57" s="95"/>
      <c r="AO57" s="95"/>
      <c r="AP57" s="95"/>
      <c r="AS57" s="85"/>
      <c r="AV57" s="129"/>
      <c r="AW57" s="129"/>
      <c r="AX57" s="129"/>
      <c r="AY57" s="129"/>
      <c r="AZ57" s="129"/>
      <c r="BA57" s="129"/>
      <c r="BB57" s="129"/>
      <c r="BC57" s="129"/>
      <c r="BD57" s="130"/>
      <c r="BE57" s="129"/>
      <c r="BF57" s="129"/>
      <c r="BG57" s="129"/>
      <c r="BH57" s="129"/>
      <c r="BI57" s="129"/>
      <c r="BJ57" s="129"/>
      <c r="BK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29"/>
      <c r="BZ57" s="129"/>
      <c r="CA57" s="129"/>
      <c r="CB57" s="129"/>
      <c r="CC57" s="129"/>
      <c r="CD57" s="129"/>
      <c r="CE57" s="129"/>
      <c r="CJ57" s="83"/>
      <c r="CK57" s="83"/>
      <c r="CL57" s="83"/>
      <c r="CM57" s="83"/>
      <c r="CN57" s="83"/>
      <c r="CO57" s="83"/>
      <c r="CP57" s="83"/>
      <c r="CQ57" s="131"/>
      <c r="CR57" s="83"/>
      <c r="CS57" s="83"/>
      <c r="CT57" s="83"/>
      <c r="CU57" s="83"/>
      <c r="CV57" s="83"/>
      <c r="CW57" s="83"/>
      <c r="CX57" s="83"/>
      <c r="CY57" s="83"/>
    </row>
    <row r="58" spans="5:103" ht="15">
      <c r="E58" s="110"/>
      <c r="G58" s="220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2"/>
      <c r="AB58" s="126" t="str">
        <f>'Synthèse scores'!H20</f>
        <v>-</v>
      </c>
      <c r="AC58" s="119" t="str">
        <f aca="true" t="shared" si="12" ref="AC58:AQ58">AB58</f>
        <v>-</v>
      </c>
      <c r="AD58" s="119" t="str">
        <f t="shared" si="12"/>
        <v>-</v>
      </c>
      <c r="AE58" s="119" t="str">
        <f t="shared" si="12"/>
        <v>-</v>
      </c>
      <c r="AF58" s="119" t="str">
        <f t="shared" si="12"/>
        <v>-</v>
      </c>
      <c r="AG58" s="119" t="str">
        <f t="shared" si="12"/>
        <v>-</v>
      </c>
      <c r="AH58" s="119" t="str">
        <f t="shared" si="12"/>
        <v>-</v>
      </c>
      <c r="AI58" s="119" t="str">
        <f t="shared" si="12"/>
        <v>-</v>
      </c>
      <c r="AJ58" s="119" t="str">
        <f t="shared" si="12"/>
        <v>-</v>
      </c>
      <c r="AK58" s="119" t="str">
        <f t="shared" si="12"/>
        <v>-</v>
      </c>
      <c r="AL58" s="119" t="str">
        <f t="shared" si="12"/>
        <v>-</v>
      </c>
      <c r="AM58" s="119" t="str">
        <f t="shared" si="12"/>
        <v>-</v>
      </c>
      <c r="AN58" s="119" t="str">
        <f t="shared" si="12"/>
        <v>-</v>
      </c>
      <c r="AO58" s="119" t="str">
        <f t="shared" si="12"/>
        <v>-</v>
      </c>
      <c r="AP58" s="119" t="str">
        <f t="shared" si="12"/>
        <v>-</v>
      </c>
      <c r="AQ58" s="120" t="str">
        <f t="shared" si="12"/>
        <v>-</v>
      </c>
      <c r="AR58" s="129"/>
      <c r="AS58" s="129"/>
      <c r="AV58" s="126" t="str">
        <f>'Synthèse scores'!H21</f>
        <v>-</v>
      </c>
      <c r="AW58" s="119" t="str">
        <f aca="true" t="shared" si="13" ref="AW58:BK58">AV58</f>
        <v>-</v>
      </c>
      <c r="AX58" s="119" t="str">
        <f t="shared" si="13"/>
        <v>-</v>
      </c>
      <c r="AY58" s="119" t="str">
        <f t="shared" si="13"/>
        <v>-</v>
      </c>
      <c r="AZ58" s="119" t="str">
        <f t="shared" si="13"/>
        <v>-</v>
      </c>
      <c r="BA58" s="119" t="str">
        <f t="shared" si="13"/>
        <v>-</v>
      </c>
      <c r="BB58" s="119" t="str">
        <f t="shared" si="13"/>
        <v>-</v>
      </c>
      <c r="BC58" s="119" t="str">
        <f t="shared" si="13"/>
        <v>-</v>
      </c>
      <c r="BD58" s="119" t="str">
        <f t="shared" si="13"/>
        <v>-</v>
      </c>
      <c r="BE58" s="119" t="str">
        <f t="shared" si="13"/>
        <v>-</v>
      </c>
      <c r="BF58" s="119" t="str">
        <f t="shared" si="13"/>
        <v>-</v>
      </c>
      <c r="BG58" s="119" t="str">
        <f t="shared" si="13"/>
        <v>-</v>
      </c>
      <c r="BH58" s="119" t="str">
        <f t="shared" si="13"/>
        <v>-</v>
      </c>
      <c r="BI58" s="119" t="str">
        <f t="shared" si="13"/>
        <v>-</v>
      </c>
      <c r="BJ58" s="119" t="str">
        <f t="shared" si="13"/>
        <v>-</v>
      </c>
      <c r="BK58" s="120" t="str">
        <f t="shared" si="13"/>
        <v>-</v>
      </c>
      <c r="BP58" s="126" t="str">
        <f>'Synthèse scores'!H22</f>
        <v>-</v>
      </c>
      <c r="BQ58" s="119" t="str">
        <f aca="true" t="shared" si="14" ref="BQ58:CE58">BP58</f>
        <v>-</v>
      </c>
      <c r="BR58" s="119" t="str">
        <f t="shared" si="14"/>
        <v>-</v>
      </c>
      <c r="BS58" s="119" t="str">
        <f t="shared" si="14"/>
        <v>-</v>
      </c>
      <c r="BT58" s="119" t="str">
        <f t="shared" si="14"/>
        <v>-</v>
      </c>
      <c r="BU58" s="119" t="str">
        <f t="shared" si="14"/>
        <v>-</v>
      </c>
      <c r="BV58" s="119" t="str">
        <f t="shared" si="14"/>
        <v>-</v>
      </c>
      <c r="BW58" s="119" t="str">
        <f t="shared" si="14"/>
        <v>-</v>
      </c>
      <c r="BX58" s="119" t="str">
        <f t="shared" si="14"/>
        <v>-</v>
      </c>
      <c r="BY58" s="119" t="str">
        <f t="shared" si="14"/>
        <v>-</v>
      </c>
      <c r="BZ58" s="119" t="str">
        <f t="shared" si="14"/>
        <v>-</v>
      </c>
      <c r="CA58" s="119" t="str">
        <f t="shared" si="14"/>
        <v>-</v>
      </c>
      <c r="CB58" s="119" t="str">
        <f t="shared" si="14"/>
        <v>-</v>
      </c>
      <c r="CC58" s="119" t="str">
        <f t="shared" si="14"/>
        <v>-</v>
      </c>
      <c r="CD58" s="119" t="str">
        <f t="shared" si="14"/>
        <v>-</v>
      </c>
      <c r="CE58" s="120" t="str">
        <f t="shared" si="14"/>
        <v>-</v>
      </c>
      <c r="CJ58" s="126" t="str">
        <f>'Synthèse scores'!H23</f>
        <v>-</v>
      </c>
      <c r="CK58" s="119" t="str">
        <f aca="true" t="shared" si="15" ref="CK58:CY58">CJ58</f>
        <v>-</v>
      </c>
      <c r="CL58" s="119" t="str">
        <f t="shared" si="15"/>
        <v>-</v>
      </c>
      <c r="CM58" s="119" t="str">
        <f t="shared" si="15"/>
        <v>-</v>
      </c>
      <c r="CN58" s="119" t="str">
        <f t="shared" si="15"/>
        <v>-</v>
      </c>
      <c r="CO58" s="119" t="str">
        <f t="shared" si="15"/>
        <v>-</v>
      </c>
      <c r="CP58" s="119" t="str">
        <f t="shared" si="15"/>
        <v>-</v>
      </c>
      <c r="CQ58" s="119" t="str">
        <f t="shared" si="15"/>
        <v>-</v>
      </c>
      <c r="CR58" s="119" t="str">
        <f t="shared" si="15"/>
        <v>-</v>
      </c>
      <c r="CS58" s="119" t="str">
        <f t="shared" si="15"/>
        <v>-</v>
      </c>
      <c r="CT58" s="119" t="str">
        <f t="shared" si="15"/>
        <v>-</v>
      </c>
      <c r="CU58" s="119" t="str">
        <f t="shared" si="15"/>
        <v>-</v>
      </c>
      <c r="CV58" s="119" t="str">
        <f t="shared" si="15"/>
        <v>-</v>
      </c>
      <c r="CW58" s="119" t="str">
        <f t="shared" si="15"/>
        <v>-</v>
      </c>
      <c r="CX58" s="119" t="str">
        <f t="shared" si="15"/>
        <v>-</v>
      </c>
      <c r="CY58" s="120" t="str">
        <f t="shared" si="15"/>
        <v>-</v>
      </c>
    </row>
    <row r="59" spans="5:103" ht="15">
      <c r="E59" s="110"/>
      <c r="G59" s="220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2"/>
      <c r="AB59" s="121" t="str">
        <f>AB58</f>
        <v>-</v>
      </c>
      <c r="AC59" s="216" t="str">
        <f>'[1]Scores'!C20</f>
        <v>Pratiques de Perfusion </v>
      </c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122" t="str">
        <f>AQ58</f>
        <v>-</v>
      </c>
      <c r="AR59" s="129"/>
      <c r="AS59" s="129"/>
      <c r="AV59" s="121" t="str">
        <f>AV58</f>
        <v>-</v>
      </c>
      <c r="AW59" s="216" t="str">
        <f>'[1]Scores'!C21</f>
        <v>Prévention des Accidents d'exposition au sang (AES)</v>
      </c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122" t="str">
        <f>BK58</f>
        <v>-</v>
      </c>
      <c r="BP59" s="121" t="str">
        <f>BP58</f>
        <v>-</v>
      </c>
      <c r="BQ59" s="216" t="str">
        <f>'[1]Scores'!C22</f>
        <v>Prise en charge des Escarres </v>
      </c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122" t="str">
        <f>CE58</f>
        <v>-</v>
      </c>
      <c r="CJ59" s="121" t="str">
        <f>CJ58</f>
        <v>-</v>
      </c>
      <c r="CK59" s="216" t="str">
        <f>'[1]Scores'!C23</f>
        <v>Autres Pratiques de Soins</v>
      </c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122" t="str">
        <f>CY58</f>
        <v>-</v>
      </c>
    </row>
    <row r="60" spans="5:103" ht="15">
      <c r="E60" s="110"/>
      <c r="G60" s="220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2"/>
      <c r="AB60" s="121" t="str">
        <f>AB59</f>
        <v>-</v>
      </c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122" t="str">
        <f>AQ59</f>
        <v>-</v>
      </c>
      <c r="AR60" s="129"/>
      <c r="AS60" s="129"/>
      <c r="AV60" s="121" t="str">
        <f>AV59</f>
        <v>-</v>
      </c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122" t="str">
        <f>BK59</f>
        <v>-</v>
      </c>
      <c r="BP60" s="121" t="str">
        <f>BP59</f>
        <v>-</v>
      </c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122" t="str">
        <f>CE59</f>
        <v>-</v>
      </c>
      <c r="CJ60" s="121" t="str">
        <f>CJ59</f>
        <v>-</v>
      </c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122" t="str">
        <f>CY59</f>
        <v>-</v>
      </c>
    </row>
    <row r="61" spans="5:103" ht="15">
      <c r="E61" s="110"/>
      <c r="G61" s="220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2"/>
      <c r="AB61" s="121" t="str">
        <f>AB60</f>
        <v>-</v>
      </c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122" t="str">
        <f>AQ60</f>
        <v>-</v>
      </c>
      <c r="AR61" s="129"/>
      <c r="AS61" s="129"/>
      <c r="AV61" s="121" t="str">
        <f>AV60</f>
        <v>-</v>
      </c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122" t="str">
        <f>BK60</f>
        <v>-</v>
      </c>
      <c r="BP61" s="121" t="str">
        <f>BP60</f>
        <v>-</v>
      </c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122" t="str">
        <f>CE60</f>
        <v>-</v>
      </c>
      <c r="CJ61" s="121" t="str">
        <f>CJ60</f>
        <v>-</v>
      </c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122" t="str">
        <f>CY60</f>
        <v>-</v>
      </c>
    </row>
    <row r="62" spans="5:103" ht="15">
      <c r="E62" s="110"/>
      <c r="G62" s="220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2"/>
      <c r="AB62" s="121" t="str">
        <f>AB61</f>
        <v>-</v>
      </c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122" t="str">
        <f>AQ61</f>
        <v>-</v>
      </c>
      <c r="AR62" s="129"/>
      <c r="AS62" s="129"/>
      <c r="AV62" s="121" t="str">
        <f>AV61</f>
        <v>-</v>
      </c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122" t="str">
        <f>BK61</f>
        <v>-</v>
      </c>
      <c r="BP62" s="121" t="str">
        <f>BP61</f>
        <v>-</v>
      </c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122" t="str">
        <f>CE61</f>
        <v>-</v>
      </c>
      <c r="CJ62" s="121" t="str">
        <f>CJ61</f>
        <v>-</v>
      </c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122" t="str">
        <f>CY61</f>
        <v>-</v>
      </c>
    </row>
    <row r="63" spans="5:103" ht="9.75" customHeight="1" thickBot="1">
      <c r="E63" s="110"/>
      <c r="G63" s="220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2"/>
      <c r="AB63" s="123" t="str">
        <f>AB62</f>
        <v>-</v>
      </c>
      <c r="AC63" s="124" t="str">
        <f aca="true" t="shared" si="16" ref="AC63:AQ63">AB63</f>
        <v>-</v>
      </c>
      <c r="AD63" s="124" t="str">
        <f t="shared" si="16"/>
        <v>-</v>
      </c>
      <c r="AE63" s="124" t="str">
        <f t="shared" si="16"/>
        <v>-</v>
      </c>
      <c r="AF63" s="124" t="str">
        <f t="shared" si="16"/>
        <v>-</v>
      </c>
      <c r="AG63" s="124" t="str">
        <f t="shared" si="16"/>
        <v>-</v>
      </c>
      <c r="AH63" s="124" t="str">
        <f t="shared" si="16"/>
        <v>-</v>
      </c>
      <c r="AI63" s="124" t="str">
        <f t="shared" si="16"/>
        <v>-</v>
      </c>
      <c r="AJ63" s="124" t="str">
        <f t="shared" si="16"/>
        <v>-</v>
      </c>
      <c r="AK63" s="124" t="str">
        <f t="shared" si="16"/>
        <v>-</v>
      </c>
      <c r="AL63" s="124" t="str">
        <f t="shared" si="16"/>
        <v>-</v>
      </c>
      <c r="AM63" s="124" t="str">
        <f t="shared" si="16"/>
        <v>-</v>
      </c>
      <c r="AN63" s="124" t="str">
        <f t="shared" si="16"/>
        <v>-</v>
      </c>
      <c r="AO63" s="124" t="str">
        <f t="shared" si="16"/>
        <v>-</v>
      </c>
      <c r="AP63" s="124" t="str">
        <f t="shared" si="16"/>
        <v>-</v>
      </c>
      <c r="AQ63" s="125" t="str">
        <f t="shared" si="16"/>
        <v>-</v>
      </c>
      <c r="AR63" s="129"/>
      <c r="AS63" s="129"/>
      <c r="AV63" s="123" t="str">
        <f>AV62</f>
        <v>-</v>
      </c>
      <c r="AW63" s="124" t="str">
        <f aca="true" t="shared" si="17" ref="AW63:BK63">AV63</f>
        <v>-</v>
      </c>
      <c r="AX63" s="124" t="str">
        <f t="shared" si="17"/>
        <v>-</v>
      </c>
      <c r="AY63" s="124" t="str">
        <f t="shared" si="17"/>
        <v>-</v>
      </c>
      <c r="AZ63" s="124" t="str">
        <f t="shared" si="17"/>
        <v>-</v>
      </c>
      <c r="BA63" s="124" t="str">
        <f t="shared" si="17"/>
        <v>-</v>
      </c>
      <c r="BB63" s="124" t="str">
        <f t="shared" si="17"/>
        <v>-</v>
      </c>
      <c r="BC63" s="124" t="str">
        <f t="shared" si="17"/>
        <v>-</v>
      </c>
      <c r="BD63" s="124" t="str">
        <f t="shared" si="17"/>
        <v>-</v>
      </c>
      <c r="BE63" s="124" t="str">
        <f t="shared" si="17"/>
        <v>-</v>
      </c>
      <c r="BF63" s="124" t="str">
        <f t="shared" si="17"/>
        <v>-</v>
      </c>
      <c r="BG63" s="124" t="str">
        <f t="shared" si="17"/>
        <v>-</v>
      </c>
      <c r="BH63" s="124" t="str">
        <f t="shared" si="17"/>
        <v>-</v>
      </c>
      <c r="BI63" s="124" t="str">
        <f t="shared" si="17"/>
        <v>-</v>
      </c>
      <c r="BJ63" s="124" t="str">
        <f t="shared" si="17"/>
        <v>-</v>
      </c>
      <c r="BK63" s="125" t="str">
        <f t="shared" si="17"/>
        <v>-</v>
      </c>
      <c r="BP63" s="123" t="str">
        <f>BP62</f>
        <v>-</v>
      </c>
      <c r="BQ63" s="124" t="str">
        <f aca="true" t="shared" si="18" ref="BQ63:CE63">BP63</f>
        <v>-</v>
      </c>
      <c r="BR63" s="124" t="str">
        <f t="shared" si="18"/>
        <v>-</v>
      </c>
      <c r="BS63" s="124" t="str">
        <f t="shared" si="18"/>
        <v>-</v>
      </c>
      <c r="BT63" s="124" t="str">
        <f t="shared" si="18"/>
        <v>-</v>
      </c>
      <c r="BU63" s="124" t="str">
        <f t="shared" si="18"/>
        <v>-</v>
      </c>
      <c r="BV63" s="124" t="str">
        <f t="shared" si="18"/>
        <v>-</v>
      </c>
      <c r="BW63" s="124" t="str">
        <f t="shared" si="18"/>
        <v>-</v>
      </c>
      <c r="BX63" s="124" t="str">
        <f t="shared" si="18"/>
        <v>-</v>
      </c>
      <c r="BY63" s="124" t="str">
        <f t="shared" si="18"/>
        <v>-</v>
      </c>
      <c r="BZ63" s="124" t="str">
        <f t="shared" si="18"/>
        <v>-</v>
      </c>
      <c r="CA63" s="124" t="str">
        <f t="shared" si="18"/>
        <v>-</v>
      </c>
      <c r="CB63" s="124" t="str">
        <f t="shared" si="18"/>
        <v>-</v>
      </c>
      <c r="CC63" s="124" t="str">
        <f t="shared" si="18"/>
        <v>-</v>
      </c>
      <c r="CD63" s="124" t="str">
        <f t="shared" si="18"/>
        <v>-</v>
      </c>
      <c r="CE63" s="125" t="str">
        <f t="shared" si="18"/>
        <v>-</v>
      </c>
      <c r="CJ63" s="123" t="str">
        <f>CJ62</f>
        <v>-</v>
      </c>
      <c r="CK63" s="124" t="str">
        <f aca="true" t="shared" si="19" ref="CK63:CY63">CJ63</f>
        <v>-</v>
      </c>
      <c r="CL63" s="124" t="str">
        <f t="shared" si="19"/>
        <v>-</v>
      </c>
      <c r="CM63" s="124" t="str">
        <f t="shared" si="19"/>
        <v>-</v>
      </c>
      <c r="CN63" s="124" t="str">
        <f t="shared" si="19"/>
        <v>-</v>
      </c>
      <c r="CO63" s="124" t="str">
        <f t="shared" si="19"/>
        <v>-</v>
      </c>
      <c r="CP63" s="124" t="str">
        <f t="shared" si="19"/>
        <v>-</v>
      </c>
      <c r="CQ63" s="124" t="str">
        <f t="shared" si="19"/>
        <v>-</v>
      </c>
      <c r="CR63" s="124" t="str">
        <f t="shared" si="19"/>
        <v>-</v>
      </c>
      <c r="CS63" s="124" t="str">
        <f t="shared" si="19"/>
        <v>-</v>
      </c>
      <c r="CT63" s="124" t="str">
        <f t="shared" si="19"/>
        <v>-</v>
      </c>
      <c r="CU63" s="124" t="str">
        <f t="shared" si="19"/>
        <v>-</v>
      </c>
      <c r="CV63" s="124" t="str">
        <f t="shared" si="19"/>
        <v>-</v>
      </c>
      <c r="CW63" s="124" t="str">
        <f t="shared" si="19"/>
        <v>-</v>
      </c>
      <c r="CX63" s="124" t="str">
        <f t="shared" si="19"/>
        <v>-</v>
      </c>
      <c r="CY63" s="125" t="str">
        <f t="shared" si="19"/>
        <v>-</v>
      </c>
    </row>
    <row r="64" spans="5:95" ht="9.75" customHeight="1">
      <c r="E64" s="110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2"/>
      <c r="AB64" s="129"/>
      <c r="AC64" s="129"/>
      <c r="AD64" s="129"/>
      <c r="AE64" s="129"/>
      <c r="AF64" s="129"/>
      <c r="AG64" s="129"/>
      <c r="AH64" s="129"/>
      <c r="AI64" s="129"/>
      <c r="AJ64" s="130"/>
      <c r="AK64" s="129"/>
      <c r="AL64" s="129"/>
      <c r="AM64" s="129"/>
      <c r="AN64" s="129"/>
      <c r="AO64" s="129"/>
      <c r="AP64" s="129"/>
      <c r="AQ64" s="129"/>
      <c r="AR64" s="129"/>
      <c r="AS64" s="129"/>
      <c r="AV64" s="129"/>
      <c r="AW64" s="129"/>
      <c r="AX64" s="129"/>
      <c r="AY64" s="129"/>
      <c r="AZ64" s="129"/>
      <c r="BA64" s="129"/>
      <c r="BB64" s="129"/>
      <c r="BC64" s="129"/>
      <c r="BD64" s="130"/>
      <c r="BE64" s="129"/>
      <c r="BF64" s="129"/>
      <c r="BG64" s="129"/>
      <c r="BH64" s="129"/>
      <c r="BI64" s="129"/>
      <c r="BJ64" s="129"/>
      <c r="BK64" s="129"/>
      <c r="BX64" s="116"/>
      <c r="CQ64" s="132"/>
    </row>
    <row r="65" spans="5:45" ht="9.75" customHeight="1">
      <c r="E65" s="110"/>
      <c r="G65" s="220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2"/>
      <c r="AR65" s="129"/>
      <c r="AS65" s="129"/>
    </row>
    <row r="66" spans="5:45" ht="9.75" customHeight="1">
      <c r="E66" s="110"/>
      <c r="G66" s="223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5"/>
      <c r="AR66" s="129"/>
      <c r="AS66" s="129"/>
    </row>
    <row r="67" spans="5:45" ht="15">
      <c r="E67" s="110"/>
      <c r="AR67" s="129"/>
      <c r="AS67" s="129"/>
    </row>
    <row r="68" spans="5:45" ht="15">
      <c r="E68" s="110"/>
      <c r="AR68" s="129"/>
      <c r="AS68" s="129"/>
    </row>
  </sheetData>
  <sheetProtection/>
  <mergeCells count="26">
    <mergeCell ref="AC34:AP37"/>
    <mergeCell ref="BQ34:CD37"/>
    <mergeCell ref="AW38:BJ41"/>
    <mergeCell ref="AW16:BJ22"/>
    <mergeCell ref="AC42:AP45"/>
    <mergeCell ref="G56:V66"/>
    <mergeCell ref="AC59:AP62"/>
    <mergeCell ref="AW59:BJ62"/>
    <mergeCell ref="BQ59:CD62"/>
    <mergeCell ref="M12:N12"/>
    <mergeCell ref="R12:V12"/>
    <mergeCell ref="W12:X12"/>
    <mergeCell ref="AB12:AD12"/>
    <mergeCell ref="AC16:AP22"/>
    <mergeCell ref="CK59:CX62"/>
    <mergeCell ref="BQ16:CF22"/>
    <mergeCell ref="AC26:AP29"/>
    <mergeCell ref="G29:V40"/>
    <mergeCell ref="AW30:BJ33"/>
    <mergeCell ref="C2:AU3"/>
    <mergeCell ref="AV2:CC2"/>
    <mergeCell ref="AV3:CC3"/>
    <mergeCell ref="L8:AB9"/>
    <mergeCell ref="M10:Q11"/>
    <mergeCell ref="R10:V11"/>
    <mergeCell ref="W10:AA11"/>
  </mergeCells>
  <conditionalFormatting sqref="AC26 AC34 AC42 AC59 AW59 BQ59 BQ34 AW30 AW38 CK59">
    <cfRule type="expression" priority="4" dxfId="8" stopIfTrue="1">
      <formula>AB25=2</formula>
    </cfRule>
  </conditionalFormatting>
  <conditionalFormatting sqref="CJ58:CY58 CJ63:CY63 CJ59:CJ62 CY59:CY62 BP58:CE58 BP63:CE63 BP59:BP62 CE59:CE62 BP33:CE33 BP34:BP38 BQ38:CE38 CE34:CE37 AV58:BK58 AV63:BK63 AV59:AV62 BK59:BK62 AV29:BK29 AV30:AV34 AW34:BK34 BK30:BK33 AV38:AV41 AV37:BK37 BK38:BK42 AV42:BJ42 AB25:AQ25 AB26:AB30 AC30:AQ30 AQ26:AQ29 AB58:AQ58 AB63:AQ63 AB59:AB62 AQ59:AQ62 AB34:AB37 AB33:AQ33 AQ34:AQ38 AB38:AP38 AB41:AB46 AC41:AQ41 AQ42:AQ46 AC46:AP46">
    <cfRule type="cellIs" priority="7" dxfId="11" operator="equal" stopIfTrue="1">
      <formula>2</formula>
    </cfRule>
    <cfRule type="cellIs" priority="8" dxfId="12" operator="equal" stopIfTrue="1">
      <formula>3</formula>
    </cfRule>
  </conditionalFormatting>
  <conditionalFormatting sqref="AV2:AV3">
    <cfRule type="cellIs" priority="9" dxfId="10" operator="equal" stopIfTrue="1">
      <formula>0</formula>
    </cfRule>
  </conditionalFormatting>
  <conditionalFormatting sqref="CJ58:CY58 CJ63:CY63 CJ59:CJ62 CY59:CY62 BP58:CE58 BP63:CE63 BP59:BP62 CE59:CE62 BP33:CE33 BP34:BP38 BQ38:CE38 CE34:CE37 AV58:BK58 AV63:BK63 AV59:AV62 BK59:BK62 AV29:BK29 AV30:AV34 AW34:BK34 BK30:BK33 AV38:AV41 AV37:BK37 BK38:BK42 AV42:BJ42 AB25:AQ25 AB26:AB30 AC30:AQ30 AQ26:AQ29 AB58:AQ58 AB63:AQ63 AB59:AB62 AQ59:AQ62 AB34:AB37 AB33:AQ33 AQ34:AQ38 AB38:AP38 AB41:AB46 AC41:AQ41 AQ42:AQ46 AC46:AP46 AW30 AW38 BQ34 CK59">
    <cfRule type="cellIs" priority="6" dxfId="13" operator="equal" stopIfTrue="1">
      <formula>1</formula>
    </cfRule>
  </conditionalFormatting>
  <conditionalFormatting sqref="AW30:BJ33">
    <cfRule type="cellIs" priority="1" dxfId="3" operator="equal">
      <formula>3</formula>
    </cfRule>
    <cfRule type="cellIs" priority="2" dxfId="2" operator="equal">
      <formula>2</formula>
    </cfRule>
  </conditionalFormatting>
  <conditionalFormatting sqref="AC26 AC34 AC42 AC59 AW59 BQ59 AW30 AW38 BQ34 CK59">
    <cfRule type="expression" priority="3" dxfId="1" stopIfTrue="1">
      <formula>AB25=1</formula>
    </cfRule>
    <cfRule type="expression" priority="5" dxfId="0" stopIfTrue="1">
      <formula>AB25=3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CC99FF"/>
  </sheetPr>
  <dimension ref="A1:A1"/>
  <sheetViews>
    <sheetView zoomScalePageLayoutView="0" workbookViewId="0" topLeftCell="A1">
      <selection activeCell="D45" sqref="D45"/>
    </sheetView>
  </sheetViews>
  <sheetFormatPr defaultColWidth="11.421875" defaultRowHeight="15"/>
  <cols>
    <col min="1" max="16384" width="11.421875" style="133" customWidth="1"/>
  </cols>
  <sheetData>
    <row r="1" ht="18" customHeight="1"/>
    <row r="2" ht="18" customHeight="1"/>
    <row r="3" ht="15" customHeight="1"/>
    <row r="27" ht="18" customHeight="1"/>
    <row r="28" ht="18" customHeight="1"/>
    <row r="29" ht="15" customHeight="1"/>
    <row r="53" ht="18" customHeight="1"/>
    <row r="54" ht="18" customHeight="1"/>
    <row r="55" ht="15" customHeight="1"/>
    <row r="79" ht="18" customHeight="1"/>
    <row r="80" ht="18" customHeight="1"/>
    <row r="81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majid.talla</dc:creator>
  <cp:keywords/>
  <dc:description/>
  <cp:lastModifiedBy>*</cp:lastModifiedBy>
  <cp:lastPrinted>2012-12-10T16:02:04Z</cp:lastPrinted>
  <dcterms:created xsi:type="dcterms:W3CDTF">2012-12-10T14:01:03Z</dcterms:created>
  <dcterms:modified xsi:type="dcterms:W3CDTF">2015-04-07T10:26:49Z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